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11640" yWindow="-28340" windowWidth="52740" windowHeight="27340" tabRatio="500"/>
  </bookViews>
  <sheets>
    <sheet name="Summary" sheetId="5" r:id="rId1"/>
    <sheet name="Lists" sheetId="3" r:id="rId2"/>
  </sheets>
  <definedNames>
    <definedName name="bookmark0" localSheetId="0">Summary!#REF!</definedName>
    <definedName name="bookmark1" localSheetId="0">Summary!#REF!</definedName>
    <definedName name="bookmark10" localSheetId="0">Summary!#REF!</definedName>
    <definedName name="bookmark100" localSheetId="0">Summary!#REF!</definedName>
    <definedName name="bookmark101" localSheetId="0">Summary!#REF!</definedName>
    <definedName name="bookmark102" localSheetId="0">Summary!#REF!</definedName>
    <definedName name="bookmark103" localSheetId="0">Summary!#REF!</definedName>
    <definedName name="bookmark104" localSheetId="0">Summary!#REF!</definedName>
    <definedName name="bookmark105" localSheetId="0">Summary!#REF!</definedName>
    <definedName name="bookmark106" localSheetId="0">Summary!#REF!</definedName>
    <definedName name="bookmark107" localSheetId="0">Summary!#REF!</definedName>
    <definedName name="bookmark11" localSheetId="0">Summary!#REF!</definedName>
    <definedName name="bookmark12" localSheetId="0">Summary!#REF!</definedName>
    <definedName name="bookmark13" localSheetId="0">Summary!#REF!</definedName>
    <definedName name="bookmark14" localSheetId="0">Summary!#REF!</definedName>
    <definedName name="bookmark15" localSheetId="0">Summary!#REF!</definedName>
    <definedName name="bookmark16" localSheetId="0">Summary!#REF!</definedName>
    <definedName name="bookmark17" localSheetId="0">Summary!#REF!</definedName>
    <definedName name="bookmark18" localSheetId="0">Summary!#REF!</definedName>
    <definedName name="bookmark19" localSheetId="0">Summary!#REF!</definedName>
    <definedName name="bookmark2" localSheetId="0">Summary!#REF!</definedName>
    <definedName name="bookmark20" localSheetId="0">Summary!#REF!</definedName>
    <definedName name="bookmark21" localSheetId="0">Summary!#REF!</definedName>
    <definedName name="bookmark22" localSheetId="0">Summary!#REF!</definedName>
    <definedName name="bookmark23" localSheetId="0">Summary!#REF!</definedName>
    <definedName name="bookmark24" localSheetId="0">Summary!#REF!</definedName>
    <definedName name="bookmark25" localSheetId="0">Summary!#REF!</definedName>
    <definedName name="bookmark26" localSheetId="0">Summary!#REF!</definedName>
    <definedName name="bookmark27" localSheetId="0">Summary!#REF!</definedName>
    <definedName name="bookmark28" localSheetId="0">Summary!#REF!</definedName>
    <definedName name="bookmark29" localSheetId="0">Summary!#REF!</definedName>
    <definedName name="bookmark3" localSheetId="0">Summary!#REF!</definedName>
    <definedName name="bookmark30" localSheetId="0">Summary!#REF!</definedName>
    <definedName name="bookmark31" localSheetId="0">Summary!#REF!</definedName>
    <definedName name="bookmark32" localSheetId="0">Summary!#REF!</definedName>
    <definedName name="bookmark33" localSheetId="0">Summary!#REF!</definedName>
    <definedName name="bookmark34" localSheetId="0">Summary!#REF!</definedName>
    <definedName name="bookmark35" localSheetId="0">Summary!#REF!</definedName>
    <definedName name="bookmark36" localSheetId="0">Summary!#REF!</definedName>
    <definedName name="bookmark37" localSheetId="0">Summary!#REF!</definedName>
    <definedName name="bookmark38" localSheetId="0">Summary!#REF!</definedName>
    <definedName name="bookmark39" localSheetId="0">Summary!#REF!</definedName>
    <definedName name="bookmark4" localSheetId="0">Summary!#REF!</definedName>
    <definedName name="bookmark40" localSheetId="0">Summary!#REF!</definedName>
    <definedName name="bookmark41" localSheetId="0">Summary!#REF!</definedName>
    <definedName name="bookmark42" localSheetId="0">Summary!#REF!</definedName>
    <definedName name="bookmark43" localSheetId="0">Summary!#REF!</definedName>
    <definedName name="bookmark44" localSheetId="0">Summary!#REF!</definedName>
    <definedName name="bookmark45" localSheetId="0">Summary!#REF!</definedName>
    <definedName name="bookmark46" localSheetId="0">Summary!#REF!</definedName>
    <definedName name="bookmark47" localSheetId="0">Summary!#REF!</definedName>
    <definedName name="bookmark48" localSheetId="0">Summary!#REF!</definedName>
    <definedName name="bookmark49" localSheetId="0">Summary!#REF!</definedName>
    <definedName name="bookmark5" localSheetId="0">Summary!#REF!</definedName>
    <definedName name="bookmark50" localSheetId="0">Summary!#REF!</definedName>
    <definedName name="bookmark51" localSheetId="0">Summary!#REF!</definedName>
    <definedName name="bookmark52" localSheetId="0">Summary!#REF!</definedName>
    <definedName name="bookmark53" localSheetId="0">Summary!#REF!</definedName>
    <definedName name="bookmark54" localSheetId="0">Summary!#REF!</definedName>
    <definedName name="bookmark55" localSheetId="0">Summary!#REF!</definedName>
    <definedName name="bookmark56" localSheetId="0">Summary!#REF!</definedName>
    <definedName name="bookmark57" localSheetId="0">Summary!#REF!</definedName>
    <definedName name="bookmark58" localSheetId="0">Summary!#REF!</definedName>
    <definedName name="bookmark59" localSheetId="0">Summary!#REF!</definedName>
    <definedName name="bookmark6" localSheetId="0">Summary!#REF!</definedName>
    <definedName name="bookmark60" localSheetId="0">Summary!#REF!</definedName>
    <definedName name="bookmark61" localSheetId="0">Summary!#REF!</definedName>
    <definedName name="bookmark62" localSheetId="0">Summary!#REF!</definedName>
    <definedName name="bookmark63" localSheetId="0">Summary!#REF!</definedName>
    <definedName name="bookmark64" localSheetId="0">Summary!#REF!</definedName>
    <definedName name="bookmark65" localSheetId="0">Summary!#REF!</definedName>
    <definedName name="bookmark66" localSheetId="0">Summary!#REF!</definedName>
    <definedName name="bookmark67" localSheetId="0">Summary!#REF!</definedName>
    <definedName name="bookmark68" localSheetId="0">Summary!#REF!</definedName>
    <definedName name="bookmark69" localSheetId="0">Summary!#REF!</definedName>
    <definedName name="bookmark7" localSheetId="0">Summary!#REF!</definedName>
    <definedName name="bookmark70" localSheetId="0">Summary!#REF!</definedName>
    <definedName name="bookmark71" localSheetId="0">Summary!#REF!</definedName>
    <definedName name="bookmark72" localSheetId="0">Summary!#REF!</definedName>
    <definedName name="bookmark73" localSheetId="0">Summary!#REF!</definedName>
    <definedName name="bookmark74" localSheetId="0">Summary!#REF!</definedName>
    <definedName name="bookmark75" localSheetId="0">Summary!#REF!</definedName>
    <definedName name="bookmark76" localSheetId="0">Summary!#REF!</definedName>
    <definedName name="bookmark77" localSheetId="0">Summary!#REF!</definedName>
    <definedName name="bookmark78" localSheetId="0">Summary!#REF!</definedName>
    <definedName name="bookmark79" localSheetId="0">Summary!#REF!</definedName>
    <definedName name="bookmark8" localSheetId="0">Summary!#REF!</definedName>
    <definedName name="bookmark80" localSheetId="0">Summary!#REF!</definedName>
    <definedName name="bookmark81" localSheetId="0">Summary!#REF!</definedName>
    <definedName name="bookmark82" localSheetId="0">Summary!#REF!</definedName>
    <definedName name="bookmark83" localSheetId="0">Summary!#REF!</definedName>
    <definedName name="bookmark84" localSheetId="0">Summary!#REF!</definedName>
    <definedName name="bookmark85" localSheetId="0">Summary!#REF!</definedName>
    <definedName name="bookmark86" localSheetId="0">Summary!#REF!</definedName>
    <definedName name="bookmark87" localSheetId="0">Summary!#REF!</definedName>
    <definedName name="bookmark88" localSheetId="0">Summary!#REF!</definedName>
    <definedName name="bookmark89" localSheetId="0">Summary!#REF!</definedName>
    <definedName name="bookmark9" localSheetId="0">Summary!#REF!</definedName>
    <definedName name="bookmark90" localSheetId="0">Summary!#REF!</definedName>
    <definedName name="bookmark91" localSheetId="0">Summary!$F$7</definedName>
    <definedName name="bookmark92" localSheetId="0">Summary!#REF!</definedName>
    <definedName name="bookmark93" localSheetId="0">Summary!#REF!</definedName>
    <definedName name="bookmark94" localSheetId="0">Summary!#REF!</definedName>
    <definedName name="bookmark95" localSheetId="0">Summary!#REF!</definedName>
    <definedName name="bookmark96" localSheetId="0">Summary!#REF!</definedName>
    <definedName name="bookmark97" localSheetId="0">Summary!#REF!</definedName>
    <definedName name="bookmark98" localSheetId="0">Summary!#REF!</definedName>
    <definedName name="bookmark99" localSheetId="0">Summary!#REF!</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22" i="5" l="1"/>
  <c r="J10" i="5"/>
  <c r="J11" i="5"/>
  <c r="J12" i="5"/>
  <c r="J13" i="5"/>
  <c r="J14" i="5"/>
  <c r="J17" i="5"/>
  <c r="J19" i="5"/>
  <c r="J20" i="5"/>
  <c r="J25" i="5"/>
  <c r="J32" i="5"/>
  <c r="J33" i="5"/>
  <c r="J34" i="5"/>
  <c r="J35" i="5"/>
  <c r="J38" i="5"/>
  <c r="J49" i="5"/>
  <c r="J15" i="5"/>
  <c r="J16" i="5"/>
  <c r="J18" i="5"/>
  <c r="J21" i="5"/>
  <c r="J23" i="5"/>
  <c r="J24" i="5"/>
  <c r="J26" i="5"/>
  <c r="J27" i="5"/>
  <c r="J28" i="5"/>
  <c r="J29" i="5"/>
  <c r="J30" i="5"/>
  <c r="J31" i="5"/>
  <c r="J36" i="5"/>
  <c r="J37" i="5"/>
  <c r="J39" i="5"/>
  <c r="J40" i="5"/>
  <c r="J41" i="5"/>
  <c r="J42" i="5"/>
  <c r="J45" i="5"/>
  <c r="J46" i="5"/>
  <c r="J47" i="5"/>
  <c r="J48" i="5"/>
  <c r="J51" i="5"/>
  <c r="H4" i="5"/>
  <c r="H5" i="5"/>
  <c r="E46" i="5"/>
  <c r="E43" i="5"/>
  <c r="E41" i="5"/>
  <c r="E38" i="5"/>
  <c r="E35" i="5"/>
  <c r="E32" i="5"/>
  <c r="E28" i="5"/>
  <c r="E20" i="5"/>
  <c r="E17" i="5"/>
  <c r="E14" i="5"/>
  <c r="E10" i="5"/>
  <c r="E9" i="5"/>
  <c r="E8" i="5"/>
</calcChain>
</file>

<file path=xl/comments1.xml><?xml version="1.0" encoding="utf-8"?>
<comments xmlns="http://schemas.openxmlformats.org/spreadsheetml/2006/main">
  <authors>
    <author>David Froud</author>
  </authors>
  <commentList>
    <comment ref="G36" authorId="0">
      <text>
        <r>
          <rPr>
            <sz val="10"/>
            <color indexed="81"/>
            <rFont val="Calibri"/>
          </rPr>
          <t>"Sensitive Personal Data" are personal data revealing racial or ethnic origin, political opinions, religious or philosophical beliefs, trade-union membership, and data concerning health or sex life.</t>
        </r>
      </text>
    </comment>
    <comment ref="G37" authorId="0">
      <text>
        <r>
          <rPr>
            <sz val="10"/>
            <color indexed="81"/>
            <rFont val="Calibri"/>
          </rPr>
          <t>Data relating to criminal offences and convictions may only be processed by national authorities. National law may provide derogations, subject to suitable safeguards. A complete register of criminal offences may only be kept by the responsible national authority.</t>
        </r>
      </text>
    </comment>
  </commentList>
</comments>
</file>

<file path=xl/sharedStrings.xml><?xml version="1.0" encoding="utf-8"?>
<sst xmlns="http://schemas.openxmlformats.org/spreadsheetml/2006/main" count="228" uniqueCount="152">
  <si>
    <t>Article 83</t>
  </si>
  <si>
    <t>General conditions for imposing administrative fines</t>
  </si>
  <si>
    <t>(a)</t>
  </si>
  <si>
    <t>(b)</t>
  </si>
  <si>
    <t>(c)</t>
  </si>
  <si>
    <t>(d)</t>
  </si>
  <si>
    <t>(e)</t>
  </si>
  <si>
    <t>(f)</t>
  </si>
  <si>
    <t>(g)</t>
  </si>
  <si>
    <t>(h)</t>
  </si>
  <si>
    <t>(i)</t>
  </si>
  <si>
    <t>(j)</t>
  </si>
  <si>
    <t>(k)</t>
  </si>
  <si>
    <t>Article</t>
  </si>
  <si>
    <t>What was the duration of the breach?</t>
  </si>
  <si>
    <t>How many data subjects were affected?</t>
  </si>
  <si>
    <t>What was the impact on the data subjects?</t>
  </si>
  <si>
    <t>&lt; 1000</t>
  </si>
  <si>
    <t>1,001 - 50,000</t>
  </si>
  <si>
    <t>50,001 - 100,000</t>
  </si>
  <si>
    <t>100,001 - 1,000,000</t>
  </si>
  <si>
    <t>&gt; 1,000,000</t>
  </si>
  <si>
    <t>LOW</t>
  </si>
  <si>
    <t>&gt; 1 Year</t>
  </si>
  <si>
    <t>&lt; 1 Week</t>
  </si>
  <si>
    <t>1 Week - 1 Month</t>
  </si>
  <si>
    <t>1 Month - 6 Months</t>
  </si>
  <si>
    <t>6 Months - 1 Year</t>
  </si>
  <si>
    <t>&lt;CHOOSE ONE&gt;</t>
  </si>
  <si>
    <t>HIGH</t>
  </si>
  <si>
    <t>MEDIUM</t>
  </si>
  <si>
    <t>PUBLIC</t>
  </si>
  <si>
    <t>INTERNAL RESTRICTED</t>
  </si>
  <si>
    <t>CONFIDENTIAL</t>
  </si>
  <si>
    <t>HIGHLY CONFIDENTIAL</t>
  </si>
  <si>
    <t>FORBIDDEN</t>
  </si>
  <si>
    <t>What was the highest classification of data lost</t>
  </si>
  <si>
    <t>Yes</t>
  </si>
  <si>
    <t>No</t>
  </si>
  <si>
    <t>Was senior management aware of the organisation's risk exposure?</t>
  </si>
  <si>
    <t xml:space="preserve">Did senior management ignore, or actively suppress security recommendations? </t>
  </si>
  <si>
    <t>FULL SUPPORT</t>
  </si>
  <si>
    <t>NEGLIGIBLE</t>
  </si>
  <si>
    <t>CATASTROPHIC</t>
  </si>
  <si>
    <t>To what extent has the damage to data subjects been redressed?</t>
  </si>
  <si>
    <t>NONE</t>
  </si>
  <si>
    <t>SOME</t>
  </si>
  <si>
    <t>SIGNIFICANT</t>
  </si>
  <si>
    <t>Was the mitigation plan in place prior to supervisory authority intervention?</t>
  </si>
  <si>
    <t>What are the estimated out of pocket expenses related to damage mitigation?</t>
  </si>
  <si>
    <t>&gt; €1,000,000</t>
  </si>
  <si>
    <t>€0 - €100,000</t>
  </si>
  <si>
    <t>€100,001 - €500,000</t>
  </si>
  <si>
    <t>€500,001 - €1,000,000</t>
  </si>
  <si>
    <t>To what level does the organisation's security program support industry accepted best practices?</t>
  </si>
  <si>
    <t>Has the organisation implemented data protection by design, and data protection by default?</t>
  </si>
  <si>
    <t>Does the organisation use either tokenisation or encryption technologies on personal data?</t>
  </si>
  <si>
    <t>Has the organisation implemented appropriate incident response and disaster recovery plans?</t>
  </si>
  <si>
    <t>Does the organisation have a robust risk management process (e.g. risk assessment, BIA etc.)?</t>
  </si>
  <si>
    <t>Does the organisation have robust testing processes (e.g. vulnerability scanning, penetration testing etc.)?</t>
  </si>
  <si>
    <t>Does the organisation hold itself, and all employees to an appropriate Code of Conduct?</t>
  </si>
  <si>
    <t>If encryption is used, are cryptographic standards in line with  - for example - FIPS PUB 140-2 in use?</t>
  </si>
  <si>
    <t>Relates to Article 25(1)</t>
  </si>
  <si>
    <r>
      <t xml:space="preserve">To what degree were the senior leadership </t>
    </r>
    <r>
      <rPr>
        <i/>
        <u/>
        <sz val="10"/>
        <color theme="1"/>
        <rFont val="Tahoma"/>
      </rPr>
      <t>directly</t>
    </r>
    <r>
      <rPr>
        <sz val="10"/>
        <color theme="1"/>
        <rFont val="Tahoma"/>
      </rPr>
      <t xml:space="preserve"> involved with the supervisory authority?</t>
    </r>
  </si>
  <si>
    <t>Were all employees involved required to provide full disclosure PRO-actively?</t>
  </si>
  <si>
    <t>Did the loss include Data Related to Criminal Offences?</t>
  </si>
  <si>
    <t xml:space="preserve">
</t>
  </si>
  <si>
    <t>NOT AT ALL</t>
  </si>
  <si>
    <t>0 - 25%</t>
  </si>
  <si>
    <t>50 - 75%</t>
  </si>
  <si>
    <t>76 - 100%%</t>
  </si>
  <si>
    <t>26 - 50%</t>
  </si>
  <si>
    <t>Who notified the supervisory authority?</t>
  </si>
  <si>
    <t>WHISTLEBLOWER</t>
  </si>
  <si>
    <t>BREACHED ENTITY</t>
  </si>
  <si>
    <t>MEDIA HEADLINES</t>
  </si>
  <si>
    <t>Relates to Recital 85</t>
  </si>
  <si>
    <t>"BREACHED ENTITY" refers to the Controller or Processor directly.</t>
  </si>
  <si>
    <t>Relates to Article 32(1)(a)</t>
  </si>
  <si>
    <t>Relates to Article 32(1)(b)</t>
  </si>
  <si>
    <t>Relates to Article 32(1)(c)</t>
  </si>
  <si>
    <t>OTHER</t>
  </si>
  <si>
    <t>Relates to Article 58 - Powers (Corrective) (a) - (h) &amp; (j)</t>
  </si>
  <si>
    <t>If "Yes", do those corrective measures have approved and budgeted remediation plans in place?</t>
  </si>
  <si>
    <t>Relates to Article 32(3) and Article 40</t>
  </si>
  <si>
    <t>Does the organisation hold itself to an appropriate Code of Conduct per Article 40?</t>
  </si>
  <si>
    <t>Did your organisation present a draft remediation plan, or were you ordered to get one?</t>
  </si>
  <si>
    <t>Is a data protection certification mechanism available in your Member State?</t>
  </si>
  <si>
    <t>ANSWERED ABOVE</t>
  </si>
  <si>
    <t>N/A</t>
  </si>
  <si>
    <t>If "Yes", has the organiation voluntarily certified, or is in the process of doing so?</t>
  </si>
  <si>
    <t>If "Yes", how much?</t>
  </si>
  <si>
    <t>Did the data breach lead to any financial gain?</t>
  </si>
  <si>
    <t>Did the data breach lead to any financial loss?</t>
  </si>
  <si>
    <t>For example, could the organisation validate compliance with ISO 27001?</t>
  </si>
  <si>
    <t>Note: Match these examples to your own Data Classification Standard/Policy</t>
  </si>
  <si>
    <t>Note: Again, from documented evidence, not supposition.</t>
  </si>
  <si>
    <t>Is your organaisation classed as an 'Undertaking'?</t>
  </si>
  <si>
    <t>What is the gross annual revenue of the organisation or undertaking?</t>
  </si>
  <si>
    <t>Calculated maximum fine:</t>
  </si>
  <si>
    <t>MAJORITY</t>
  </si>
  <si>
    <t>If "No", were any fines levied?</t>
  </si>
  <si>
    <t>If encryption is used, were the decrypting keys lost along with the data?</t>
  </si>
  <si>
    <t>If "BREACHED ENTITY" was the notification performed within 72 hours?</t>
  </si>
  <si>
    <t>If notification was NOT performed within 72 hours, did the organisation have a documented reason?</t>
  </si>
  <si>
    <t>Is this the organisation's first data breach?</t>
  </si>
  <si>
    <t>If "No", was the first breach similarly executed (ingress, exfiltration, data type etc)?</t>
  </si>
  <si>
    <t>If "No" were any measures taken to remediate the issues found after the first?</t>
  </si>
  <si>
    <t>Was non-encrypted or non-pseudonymised personal data lost?</t>
  </si>
  <si>
    <t>Have any measures relevant to Article 58 - Powers (Corrective) (a) - (h) &amp; (j) been ordered previously?</t>
  </si>
  <si>
    <t>Estimated Fine:</t>
  </si>
  <si>
    <t>GDPR Fine Calculator</t>
  </si>
  <si>
    <t xml:space="preserve">In Euros
</t>
  </si>
  <si>
    <r>
      <t xml:space="preserve">Note: Through </t>
    </r>
    <r>
      <rPr>
        <i/>
        <u/>
        <sz val="10"/>
        <color theme="1"/>
        <rFont val="Tahoma"/>
      </rPr>
      <t>documented</t>
    </r>
    <r>
      <rPr>
        <i/>
        <sz val="10"/>
        <color theme="1"/>
        <rFont val="Tahoma"/>
      </rPr>
      <t xml:space="preserve"> risk management processes, not opinion.</t>
    </r>
  </si>
  <si>
    <t>Remediation:</t>
  </si>
  <si>
    <t>Perform data asset inventory, get rid of everything you don't need.</t>
  </si>
  <si>
    <t>Legal should know this based on exactly what you lost.</t>
  </si>
  <si>
    <t>Perform a gap analysis against a best practice framework like ISO 27001.</t>
  </si>
  <si>
    <t>Ensure this is documented and witnessed.</t>
  </si>
  <si>
    <t>Perform a security controls gap analysis with emphasis on detective controls (e.g logging)</t>
  </si>
  <si>
    <r>
      <t xml:space="preserve">Know </t>
    </r>
    <r>
      <rPr>
        <i/>
        <u/>
        <sz val="10"/>
        <color theme="1"/>
        <rFont val="Tahoma"/>
      </rPr>
      <t>exactly</t>
    </r>
    <r>
      <rPr>
        <sz val="10"/>
        <color theme="1"/>
        <rFont val="Tahoma"/>
      </rPr>
      <t xml:space="preserve"> what you have in your data assets, guessing will be a material weakness. </t>
    </r>
  </si>
  <si>
    <t>Ensure that is management records are signed by senior leadership.</t>
  </si>
  <si>
    <r>
      <t xml:space="preserve">1. Each supervisory authority shall ensure that the imposition of administrative fines pursuant to this Article in respect of infringements of this Regulation referred to in paragraphs 4, 5 and 6 shall in each individual case be </t>
    </r>
    <r>
      <rPr>
        <b/>
        <i/>
        <sz val="10"/>
        <color rgb="FFFF0000"/>
        <rFont val="Tahoma"/>
      </rPr>
      <t>effective, proportionate and dissuasive.</t>
    </r>
    <r>
      <rPr>
        <sz val="10"/>
        <color rgb="FF000000"/>
        <rFont val="Tahoma"/>
      </rPr>
      <t xml:space="preserve">
</t>
    </r>
  </si>
  <si>
    <t xml:space="preserve">2. Administrative fines shall, depending on the circumstances of each individual case, be imposed in addition to, or instead of, measures referred to in points (a) to (h) and (j) of Article 58(2). When deciding whether to impose an administrative fine and deciding on the amount of the administrative fine in each individual case due regard shall be given to the following:
</t>
  </si>
  <si>
    <t xml:space="preserve">(a) the nature, gravity and duration of the infringement taking into account the nature scope or purpose of the processing concerned as well as the number of data subjects affected and the level of damage suffered by them;
</t>
  </si>
  <si>
    <t xml:space="preserve">(b) the intentional or negligent character of the infringement;
</t>
  </si>
  <si>
    <t xml:space="preserve">(c) any action taken by the controller or processor to mitigate the damage suffered by data subjects;
</t>
  </si>
  <si>
    <t xml:space="preserve">(d) the degree of responsibility of the controller or processor taking into account technical and organisational measures implemented by them pursuant to Articles 25 and 32;
</t>
  </si>
  <si>
    <t xml:space="preserve">(e) any relevant previous infringements by the controller or processor;
</t>
  </si>
  <si>
    <t xml:space="preserve">(f) the degree of cooperation with the supervisory authority, in order to remedy the infringement and mitigate the possible adverse effects of the infringement;
</t>
  </si>
  <si>
    <t xml:space="preserve">(g) the categories of personal data affected by the infringement;
</t>
  </si>
  <si>
    <t xml:space="preserve">(h) the manner in which the infringement became known to the supervisory authority, in particular whether, and if so to what extent, the controller or processor notified the infringement;
</t>
  </si>
  <si>
    <t xml:space="preserve">(i) where measures referred to in Article 58(2) have previously been ordered against the controller or processor concerned with regard to the same subject-matter, compliance with those measures;
</t>
  </si>
  <si>
    <t xml:space="preserve">(j) adherence to approved codes of conduct pursuant to Article 40 or approved certification mechanisms pursuant to Article 42; and
</t>
  </si>
  <si>
    <t xml:space="preserve">(k) any other aggravating or mitigating factor applicable to the circumstances of the case, such as financial benefits gained, or losses avoided, directly or indirectly, from the infringement.
</t>
  </si>
  <si>
    <t>Where appropriate, be pro-active in redressing breach damages.</t>
  </si>
  <si>
    <t>Make breach mitigation plan(s) an intrinsic part of your incident response / disaster recovery.</t>
  </si>
  <si>
    <t>If not, consider using them.</t>
  </si>
  <si>
    <t>Implement appropriate incident response and disaster recovery planning.</t>
  </si>
  <si>
    <t>Implement appropriate vulnerability scanning and penetration testing at a minimum.</t>
  </si>
  <si>
    <t>Implement appropriate risk assessment and business impact analysis programs.</t>
  </si>
  <si>
    <t xml:space="preserve">Formalise a company wide Code of Conduct (or equiv.) as it relates to personal data. </t>
  </si>
  <si>
    <t>Make sure the CEO is very closely involved.</t>
  </si>
  <si>
    <t>A missive from CEO declaring that all employees should cooperate in full should be part of the breach response.</t>
  </si>
  <si>
    <t>Did the loss include Sensitive Personal Data (SPD)?</t>
  </si>
  <si>
    <t>Never retain SPD unless permitted to do so. This should never be held unencrypted.</t>
  </si>
  <si>
    <t>Never retain criminal record data unless permitted to do so. This should never be held unencrypted.</t>
  </si>
  <si>
    <t>Make breach notification plan(s) an intrinsic part of your incident response / disaster recovery.</t>
  </si>
  <si>
    <t>Where possible, notify the supervisory authority within 72 hours, even if the full details are not yet known.</t>
  </si>
  <si>
    <t>When available, ensure your organisation is 'certified'.</t>
  </si>
  <si>
    <t>Undertaking: Where one company exercises “control” over another company, they form a single economic entity and, hence, are part of the same undertaking.</t>
  </si>
  <si>
    <t>For the purposes of this exercise, fines are assumed as capped at 2% of global revenue for any organisation.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</si>
</sst>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_([$€-2]\ * #,##0.00_);_([$€-2]\ * \(#,##0.00\);_([$€-2]\ * &quot;-&quot;??_);_(@_)"/>
  </numFmts>
  <fonts count="18" x14ac:knownFonts="1">
    <font>
      <sz val="12"/>
      <color theme="1"/>
      <name val="Calibri"/>
      <family val="2"/>
      <scheme val="minor"/>
    </font>
    <font>
      <sz val="12"/>
      <color theme="1"/>
      <name val="Calibri"/>
      <family val="2"/>
      <scheme val="minor"/>
    </font>
    <font>
      <sz val="10"/>
      <color rgb="FF000000"/>
      <name val="Tahoma"/>
    </font>
    <font>
      <i/>
      <sz val="10"/>
      <color rgb="FF000000"/>
      <name val="Tahoma"/>
    </font>
    <font>
      <sz val="10"/>
      <color theme="1"/>
      <name val="Tahoma"/>
    </font>
    <font>
      <b/>
      <sz val="10"/>
      <color rgb="FF000000"/>
      <name val="Tahoma"/>
    </font>
    <font>
      <sz val="10"/>
      <color theme="1"/>
      <name val="Calibri"/>
      <family val="2"/>
      <scheme val="minor"/>
    </font>
    <font>
      <i/>
      <u/>
      <sz val="10"/>
      <color theme="1"/>
      <name val="Tahoma"/>
    </font>
    <font>
      <sz val="10"/>
      <color indexed="81"/>
      <name val="Calibri"/>
    </font>
    <font>
      <b/>
      <i/>
      <sz val="10"/>
      <color rgb="FFFF0000"/>
      <name val="Tahoma"/>
    </font>
    <font>
      <b/>
      <u/>
      <sz val="20"/>
      <color theme="1"/>
      <name val="Tahoma"/>
    </font>
    <font>
      <b/>
      <i/>
      <u/>
      <sz val="20"/>
      <color theme="1"/>
      <name val="Calibri"/>
      <family val="2"/>
      <scheme val="minor"/>
    </font>
    <font>
      <i/>
      <sz val="10"/>
      <color theme="1"/>
      <name val="Tahoma"/>
    </font>
    <font>
      <i/>
      <sz val="12"/>
      <color theme="1"/>
      <name val="Calibri"/>
      <family val="2"/>
      <scheme val="minor"/>
    </font>
    <font>
      <i/>
      <sz val="10"/>
      <color theme="1"/>
      <name val="Calibri"/>
      <family val="2"/>
      <scheme val="minor"/>
    </font>
    <font>
      <sz val="20"/>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rgb="FF0000FF"/>
      </left>
      <right style="thin">
        <color rgb="FF0000FF"/>
      </right>
      <top style="thin">
        <color rgb="FF0000FF"/>
      </top>
      <bottom style="thin">
        <color rgb="FF0000FF"/>
      </bottom>
      <diagonal/>
    </border>
  </borders>
  <cellStyleXfs count="16">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35">
    <xf numFmtId="0" fontId="0" fillId="0" borderId="0" xfId="0"/>
    <xf numFmtId="0" fontId="2" fillId="0" borderId="0" xfId="0" applyFont="1" applyAlignment="1">
      <alignment horizontal="left" vertical="top" wrapText="1" indent="1"/>
    </xf>
    <xf numFmtId="164" fontId="4" fillId="0" borderId="0" xfId="0" applyNumberFormat="1" applyFont="1" applyAlignment="1">
      <alignment horizontal="center" vertical="center"/>
    </xf>
    <xf numFmtId="0" fontId="4" fillId="0" borderId="0" xfId="0" applyFont="1" applyAlignment="1">
      <alignment horizontal="left" vertical="top" indent="1"/>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indent="1"/>
    </xf>
    <xf numFmtId="0" fontId="4" fillId="0" borderId="0" xfId="0" applyFont="1"/>
    <xf numFmtId="0" fontId="4" fillId="0" borderId="0" xfId="0" applyFont="1" applyAlignment="1">
      <alignment horizontal="left" indent="1"/>
    </xf>
    <xf numFmtId="0" fontId="4" fillId="0" borderId="0" xfId="0" applyFont="1" applyAlignment="1">
      <alignment horizontal="center" vertical="center"/>
    </xf>
    <xf numFmtId="0" fontId="6" fillId="0" borderId="0" xfId="0" applyFont="1"/>
    <xf numFmtId="0" fontId="4" fillId="0" borderId="0" xfId="0" applyFont="1" applyAlignment="1">
      <alignment horizontal="left" vertical="center" indent="1"/>
    </xf>
    <xf numFmtId="0" fontId="4" fillId="0" borderId="0" xfId="0" applyFont="1" applyAlignment="1">
      <alignment vertical="center"/>
    </xf>
    <xf numFmtId="20" fontId="4" fillId="0" borderId="0" xfId="0" applyNumberFormat="1" applyFont="1" applyAlignment="1">
      <alignment horizontal="left" vertical="center" indent="1"/>
    </xf>
    <xf numFmtId="0" fontId="4" fillId="0" borderId="0" xfId="0" applyFont="1" applyAlignment="1">
      <alignment horizontal="left" vertical="center" indent="2"/>
    </xf>
    <xf numFmtId="9" fontId="4" fillId="0" borderId="0" xfId="0" applyNumberFormat="1" applyFont="1" applyAlignment="1">
      <alignment horizontal="left" vertical="center" indent="1"/>
    </xf>
    <xf numFmtId="43" fontId="6" fillId="0" borderId="0" xfId="1" applyFont="1"/>
    <xf numFmtId="165" fontId="4" fillId="0" borderId="0" xfId="0" applyNumberFormat="1" applyFont="1" applyAlignment="1">
      <alignment horizontal="center" vertical="center"/>
    </xf>
    <xf numFmtId="0" fontId="4" fillId="0" borderId="0" xfId="0" applyFont="1" applyAlignment="1">
      <alignment horizontal="right" vertical="center" indent="1"/>
    </xf>
    <xf numFmtId="0" fontId="10" fillId="0" borderId="0" xfId="0" applyFont="1" applyAlignment="1">
      <alignment horizontal="centerContinuous" vertical="center"/>
    </xf>
    <xf numFmtId="0" fontId="11" fillId="0" borderId="0" xfId="0" applyFont="1" applyAlignment="1">
      <alignment horizontal="centerContinuous" vertical="center"/>
    </xf>
    <xf numFmtId="0" fontId="12" fillId="0" borderId="0" xfId="0" applyFont="1" applyAlignment="1">
      <alignment horizontal="left" vertical="center" wrapText="1" indent="1"/>
    </xf>
    <xf numFmtId="0" fontId="13" fillId="0" borderId="0" xfId="0" applyFont="1"/>
    <xf numFmtId="20" fontId="12" fillId="0" borderId="0" xfId="0" applyNumberFormat="1" applyFont="1" applyAlignment="1">
      <alignment horizontal="left" vertical="center" wrapText="1" indent="1"/>
    </xf>
    <xf numFmtId="0" fontId="14" fillId="0" borderId="0" xfId="0" applyFont="1"/>
    <xf numFmtId="0" fontId="12" fillId="0" borderId="0" xfId="0" applyFont="1" applyAlignment="1">
      <alignment horizontal="left" vertical="center" indent="1"/>
    </xf>
    <xf numFmtId="0" fontId="4" fillId="0" borderId="0" xfId="0" applyFont="1" applyAlignment="1">
      <alignment horizontal="left" vertical="center" wrapText="1" indent="1"/>
    </xf>
    <xf numFmtId="20" fontId="4" fillId="0" borderId="0" xfId="0" applyNumberFormat="1" applyFont="1" applyAlignment="1">
      <alignment horizontal="left" vertical="center" wrapText="1" indent="1"/>
    </xf>
    <xf numFmtId="0" fontId="0" fillId="0" borderId="0" xfId="0" applyFont="1"/>
    <xf numFmtId="0" fontId="15" fillId="0" borderId="0" xfId="0" applyFont="1" applyAlignment="1">
      <alignment horizontal="centerContinuous" vertical="center"/>
    </xf>
    <xf numFmtId="0" fontId="2" fillId="0" borderId="0" xfId="0" applyFont="1" applyAlignment="1">
      <alignment horizontal="left" vertical="top" wrapText="1" indent="2"/>
    </xf>
    <xf numFmtId="0" fontId="4" fillId="0" borderId="0" xfId="0" applyFont="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0" fontId="4" fillId="2" borderId="1" xfId="0" applyFont="1" applyFill="1" applyBorder="1" applyAlignment="1">
      <alignment horizontal="center" vertical="center"/>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7"/>
  <sheetViews>
    <sheetView tabSelected="1" topLeftCell="F1" workbookViewId="0">
      <selection activeCell="F1" sqref="F1"/>
    </sheetView>
  </sheetViews>
  <sheetFormatPr baseColWidth="10" defaultRowHeight="15" x14ac:dyDescent="0"/>
  <cols>
    <col min="1" max="2" width="10.83203125" style="9" hidden="1" customWidth="1"/>
    <col min="3" max="3" width="10.83203125" style="2" hidden="1" customWidth="1"/>
    <col min="4" max="4" width="13.1640625" style="9" hidden="1" customWidth="1"/>
    <col min="5" max="5" width="16" style="9" hidden="1" customWidth="1"/>
    <col min="6" max="6" width="81.5" style="3" customWidth="1"/>
    <col min="7" max="7" width="81.5" style="7" customWidth="1"/>
    <col min="8" max="8" width="20.33203125" style="9" customWidth="1"/>
    <col min="9" max="9" width="71.6640625" style="22" customWidth="1"/>
    <col min="10" max="10" width="12.6640625" hidden="1" customWidth="1"/>
    <col min="11" max="11" width="8.1640625" customWidth="1"/>
    <col min="12" max="12" width="110.6640625" style="28" bestFit="1" customWidth="1"/>
    <col min="14" max="14" width="12.6640625" bestFit="1" customWidth="1"/>
  </cols>
  <sheetData>
    <row r="1" spans="1:21" ht="33" customHeight="1">
      <c r="F1" s="19" t="s">
        <v>111</v>
      </c>
      <c r="G1" s="19"/>
      <c r="H1" s="19"/>
      <c r="I1" s="20"/>
      <c r="L1" s="29" t="s">
        <v>114</v>
      </c>
    </row>
    <row r="2" spans="1:21" ht="32" customHeight="1">
      <c r="G2" s="11" t="s">
        <v>97</v>
      </c>
      <c r="H2" s="32" t="s">
        <v>37</v>
      </c>
      <c r="I2" s="21" t="s">
        <v>150</v>
      </c>
      <c r="L2" s="26"/>
    </row>
    <row r="3" spans="1:21" ht="32" customHeight="1">
      <c r="G3" s="11" t="s">
        <v>98</v>
      </c>
      <c r="H3" s="33"/>
      <c r="I3" s="23" t="s">
        <v>112</v>
      </c>
      <c r="L3" s="27"/>
    </row>
    <row r="4" spans="1:21" ht="32" customHeight="1">
      <c r="G4" s="18" t="s">
        <v>99</v>
      </c>
      <c r="H4" s="17">
        <f>H3*0.02</f>
        <v>0</v>
      </c>
      <c r="I4" s="23" t="s">
        <v>151</v>
      </c>
      <c r="L4" s="27"/>
    </row>
    <row r="5" spans="1:21" ht="32" customHeight="1">
      <c r="G5" s="18" t="s">
        <v>110</v>
      </c>
      <c r="H5" s="17">
        <f>IF(SUM(J51/J53*H4)&gt;1,SUM(J51/J53*H4),0)</f>
        <v>0</v>
      </c>
    </row>
    <row r="6" spans="1:21" ht="25" customHeight="1">
      <c r="F6" s="4" t="s">
        <v>0</v>
      </c>
      <c r="I6" s="24"/>
      <c r="J6" s="10"/>
      <c r="K6" s="10"/>
      <c r="L6" s="10"/>
      <c r="M6" s="10"/>
      <c r="N6" s="10"/>
      <c r="O6" s="10"/>
      <c r="P6" s="10"/>
      <c r="Q6" s="10"/>
      <c r="R6" s="10"/>
      <c r="S6" s="10"/>
      <c r="T6" s="10"/>
      <c r="U6" s="10"/>
    </row>
    <row r="7" spans="1:21" ht="25" customHeight="1">
      <c r="F7" s="5" t="s">
        <v>1</v>
      </c>
      <c r="I7" s="24"/>
      <c r="J7" s="10"/>
      <c r="K7" s="10"/>
      <c r="L7" s="10"/>
      <c r="M7" s="10"/>
      <c r="N7" s="10"/>
      <c r="O7" s="10"/>
      <c r="P7" s="10"/>
      <c r="Q7" s="10"/>
      <c r="R7" s="10"/>
      <c r="S7" s="10"/>
      <c r="T7" s="10"/>
      <c r="U7" s="10"/>
    </row>
    <row r="8" spans="1:21" ht="52">
      <c r="A8" s="9" t="s">
        <v>13</v>
      </c>
      <c r="B8" s="9">
        <v>83</v>
      </c>
      <c r="C8" s="2">
        <v>1</v>
      </c>
      <c r="E8" s="9" t="str">
        <f>CONCATENATE(A8," ",B8,"(",C8,")",D8)</f>
        <v>Article 83(1)</v>
      </c>
      <c r="F8" s="1" t="s">
        <v>122</v>
      </c>
      <c r="G8" s="1"/>
      <c r="I8" s="24"/>
      <c r="J8" s="16"/>
      <c r="K8" s="10"/>
      <c r="L8" s="10"/>
      <c r="M8" s="10"/>
      <c r="N8" s="10"/>
      <c r="O8" s="10"/>
      <c r="P8" s="10"/>
      <c r="Q8" s="10"/>
      <c r="R8" s="10"/>
      <c r="S8" s="10"/>
      <c r="T8" s="10"/>
      <c r="U8" s="10"/>
    </row>
    <row r="9" spans="1:21" ht="65">
      <c r="A9" s="9" t="s">
        <v>13</v>
      </c>
      <c r="B9" s="9">
        <v>83</v>
      </c>
      <c r="C9" s="2">
        <v>2</v>
      </c>
      <c r="E9" s="9" t="str">
        <f t="shared" ref="E9:E46" si="0">CONCATENATE(A9," ",B9,"(",C9,")",D9)</f>
        <v>Article 83(2)</v>
      </c>
      <c r="F9" s="1" t="s">
        <v>123</v>
      </c>
      <c r="G9" s="1"/>
      <c r="I9" s="24"/>
      <c r="J9" s="10"/>
      <c r="K9" s="10"/>
      <c r="L9" s="10"/>
      <c r="M9" s="10"/>
      <c r="N9" s="10"/>
      <c r="O9" s="10"/>
      <c r="P9" s="10"/>
      <c r="Q9" s="10"/>
      <c r="R9" s="10"/>
      <c r="S9" s="10"/>
      <c r="T9" s="10"/>
      <c r="U9" s="10"/>
    </row>
    <row r="10" spans="1:21" ht="24" customHeight="1">
      <c r="A10" s="31" t="s">
        <v>13</v>
      </c>
      <c r="B10" s="31">
        <v>83</v>
      </c>
      <c r="C10" s="31">
        <v>2</v>
      </c>
      <c r="D10" s="31" t="s">
        <v>2</v>
      </c>
      <c r="E10" s="31" t="str">
        <f t="shared" si="0"/>
        <v>Article 83(2)(a)</v>
      </c>
      <c r="F10" s="30" t="s">
        <v>124</v>
      </c>
      <c r="G10" s="11" t="s">
        <v>36</v>
      </c>
      <c r="H10" s="32" t="s">
        <v>28</v>
      </c>
      <c r="I10" s="25" t="s">
        <v>95</v>
      </c>
      <c r="J10" s="9" t="str">
        <f>IF(H10=Lists!$A$2,1,IF(H10=Lists!$A$3,2,IF(H10=Lists!$A$4,3,IF(H10=Lists!$A$5,4,IF(H10=Lists!$A$6,5,"")))))</f>
        <v/>
      </c>
      <c r="K10" s="10"/>
      <c r="L10" s="11" t="s">
        <v>115</v>
      </c>
      <c r="M10" s="10"/>
      <c r="N10" s="10"/>
      <c r="O10" s="10"/>
      <c r="P10" s="10"/>
      <c r="Q10" s="10"/>
      <c r="R10" s="10"/>
      <c r="S10" s="10"/>
      <c r="T10" s="10"/>
      <c r="U10" s="10"/>
    </row>
    <row r="11" spans="1:21" ht="24" customHeight="1">
      <c r="A11" s="31"/>
      <c r="B11" s="31"/>
      <c r="C11" s="31"/>
      <c r="D11" s="31"/>
      <c r="E11" s="31"/>
      <c r="F11" s="30"/>
      <c r="G11" s="11" t="s">
        <v>14</v>
      </c>
      <c r="H11" s="32" t="s">
        <v>28</v>
      </c>
      <c r="I11" s="25"/>
      <c r="J11" s="9" t="str">
        <f>IF(H11=Lists!$B$2,1,IF(H11=Lists!$B$3,2,IF(H11=Lists!$B$4,3,IF(H11=Lists!$B$5,4,IF(H11=Lists!$B$6,5,"")))))</f>
        <v/>
      </c>
      <c r="K11" s="10"/>
      <c r="L11" s="11" t="s">
        <v>119</v>
      </c>
      <c r="M11" s="10"/>
      <c r="N11" s="10"/>
      <c r="O11" s="10"/>
      <c r="P11" s="10"/>
      <c r="Q11" s="10"/>
      <c r="R11" s="10"/>
      <c r="S11" s="10"/>
      <c r="T11" s="10"/>
      <c r="U11" s="10"/>
    </row>
    <row r="12" spans="1:21" ht="24" customHeight="1">
      <c r="A12" s="31"/>
      <c r="B12" s="31"/>
      <c r="C12" s="31"/>
      <c r="D12" s="31"/>
      <c r="E12" s="31"/>
      <c r="F12" s="30"/>
      <c r="G12" s="11" t="s">
        <v>15</v>
      </c>
      <c r="H12" s="32" t="s">
        <v>28</v>
      </c>
      <c r="I12" s="25"/>
      <c r="J12" s="9" t="str">
        <f>IF(H12=Lists!$C$2,1,IF(H12=Lists!$C$3,2,IF(H12=Lists!$C$4,3,IF(H12=Lists!$C$5,4,IF(H12=Lists!$C$6,5,"")))))</f>
        <v/>
      </c>
      <c r="K12" s="10"/>
      <c r="L12" s="11" t="s">
        <v>120</v>
      </c>
      <c r="M12" s="10"/>
      <c r="N12" s="16"/>
      <c r="O12" s="10"/>
      <c r="P12" s="10"/>
      <c r="Q12" s="10"/>
      <c r="R12" s="10"/>
      <c r="S12" s="10"/>
      <c r="T12" s="10"/>
      <c r="U12" s="10"/>
    </row>
    <row r="13" spans="1:21" ht="24" customHeight="1">
      <c r="A13" s="31"/>
      <c r="B13" s="31"/>
      <c r="C13" s="31"/>
      <c r="D13" s="31"/>
      <c r="E13" s="31"/>
      <c r="F13" s="30"/>
      <c r="G13" s="11" t="s">
        <v>16</v>
      </c>
      <c r="H13" s="32" t="s">
        <v>28</v>
      </c>
      <c r="I13" s="25"/>
      <c r="J13" s="9" t="str">
        <f>IF(H13=Lists!$D$2,1,IF(H13=Lists!$D$3,2,IF(H13=Lists!$D$4,3,IF(H13=Lists!$D$5,4,IF(H13=Lists!$D$6,5,"")))))</f>
        <v/>
      </c>
      <c r="K13" s="10"/>
      <c r="L13" s="11" t="s">
        <v>116</v>
      </c>
      <c r="M13" s="10"/>
      <c r="N13" s="10"/>
      <c r="O13" s="10"/>
      <c r="P13" s="10"/>
      <c r="Q13" s="10"/>
      <c r="R13" s="10"/>
      <c r="S13" s="10"/>
      <c r="T13" s="10"/>
      <c r="U13" s="10"/>
    </row>
    <row r="14" spans="1:21" ht="24" customHeight="1">
      <c r="A14" s="31" t="s">
        <v>13</v>
      </c>
      <c r="B14" s="31">
        <v>83</v>
      </c>
      <c r="C14" s="31">
        <v>2</v>
      </c>
      <c r="D14" s="31" t="s">
        <v>3</v>
      </c>
      <c r="E14" s="31" t="str">
        <f t="shared" si="0"/>
        <v>Article 83(2)(b)</v>
      </c>
      <c r="F14" s="30" t="s">
        <v>125</v>
      </c>
      <c r="G14" s="11" t="s">
        <v>54</v>
      </c>
      <c r="H14" s="32" t="s">
        <v>28</v>
      </c>
      <c r="I14" s="25" t="s">
        <v>94</v>
      </c>
      <c r="J14" s="9" t="str">
        <f>IF(H14=Lists!$E$2,1,IF(H14=Lists!$E$3,2,IF(H14=Lists!$E$4,3,IF(H14=Lists!$E$5,4,IF(H14=Lists!$E$6,5,"")))))</f>
        <v/>
      </c>
      <c r="K14" s="10"/>
      <c r="L14" s="11" t="s">
        <v>117</v>
      </c>
      <c r="M14" s="10"/>
      <c r="N14" s="10"/>
      <c r="O14" s="10"/>
      <c r="P14" s="10"/>
      <c r="Q14" s="10"/>
      <c r="R14" s="10"/>
      <c r="S14" s="10"/>
      <c r="T14" s="10"/>
      <c r="U14" s="10"/>
    </row>
    <row r="15" spans="1:21" ht="24" customHeight="1">
      <c r="A15" s="31"/>
      <c r="B15" s="31"/>
      <c r="C15" s="31"/>
      <c r="D15" s="31"/>
      <c r="E15" s="31"/>
      <c r="F15" s="30"/>
      <c r="G15" s="11" t="s">
        <v>39</v>
      </c>
      <c r="H15" s="32" t="s">
        <v>28</v>
      </c>
      <c r="I15" s="25" t="s">
        <v>113</v>
      </c>
      <c r="J15" s="9" t="str">
        <f>IF(H15="Yes",3,IF(H15="No",5,""))</f>
        <v/>
      </c>
      <c r="K15" s="10"/>
      <c r="L15" s="11" t="s">
        <v>121</v>
      </c>
      <c r="M15" s="10"/>
      <c r="N15" s="10"/>
      <c r="O15" s="10"/>
      <c r="P15" s="10"/>
      <c r="Q15" s="10"/>
      <c r="R15" s="10"/>
      <c r="S15" s="10"/>
      <c r="T15" s="10"/>
      <c r="U15" s="10"/>
    </row>
    <row r="16" spans="1:21" ht="24" customHeight="1">
      <c r="A16" s="31"/>
      <c r="B16" s="31"/>
      <c r="C16" s="31"/>
      <c r="D16" s="31"/>
      <c r="E16" s="31"/>
      <c r="F16" s="30"/>
      <c r="G16" s="11" t="s">
        <v>40</v>
      </c>
      <c r="H16" s="32" t="s">
        <v>28</v>
      </c>
      <c r="I16" s="25" t="s">
        <v>96</v>
      </c>
      <c r="J16" s="9" t="str">
        <f>IF(H16="Yes",5,IF(H16="No",0,""))</f>
        <v/>
      </c>
      <c r="K16" s="10"/>
      <c r="L16" s="11" t="s">
        <v>118</v>
      </c>
      <c r="M16" s="10"/>
      <c r="N16" s="10"/>
      <c r="O16" s="10"/>
      <c r="P16" s="10"/>
      <c r="Q16" s="10"/>
      <c r="R16" s="10"/>
      <c r="S16" s="10"/>
      <c r="T16" s="10"/>
      <c r="U16" s="10"/>
    </row>
    <row r="17" spans="1:21" ht="24" customHeight="1">
      <c r="A17" s="31" t="s">
        <v>13</v>
      </c>
      <c r="B17" s="31">
        <v>83</v>
      </c>
      <c r="C17" s="31">
        <v>2</v>
      </c>
      <c r="D17" s="31" t="s">
        <v>4</v>
      </c>
      <c r="E17" s="31" t="str">
        <f t="shared" si="0"/>
        <v>Article 83(2)(c)</v>
      </c>
      <c r="F17" s="30" t="s">
        <v>126</v>
      </c>
      <c r="G17" s="11" t="s">
        <v>44</v>
      </c>
      <c r="H17" s="32" t="s">
        <v>28</v>
      </c>
      <c r="I17" s="25"/>
      <c r="J17" s="9" t="str">
        <f>IF(H17=Lists!$A$9,1,IF(H17=Lists!$A$10,2,IF(H17=Lists!$A$11,3,IF(H17=Lists!$A$12,4,IF(H17=Lists!$A$13,5,"")))))</f>
        <v/>
      </c>
      <c r="K17" s="10"/>
      <c r="L17" s="11" t="s">
        <v>135</v>
      </c>
      <c r="M17" s="10"/>
      <c r="N17" s="10"/>
      <c r="O17" s="10"/>
      <c r="P17" s="10"/>
      <c r="Q17" s="10"/>
      <c r="R17" s="10"/>
      <c r="S17" s="10"/>
      <c r="T17" s="10"/>
      <c r="U17" s="10"/>
    </row>
    <row r="18" spans="1:21" ht="24" customHeight="1">
      <c r="A18" s="31"/>
      <c r="B18" s="31"/>
      <c r="C18" s="31"/>
      <c r="D18" s="31"/>
      <c r="E18" s="31"/>
      <c r="F18" s="30"/>
      <c r="G18" s="11" t="s">
        <v>48</v>
      </c>
      <c r="H18" s="32" t="s">
        <v>28</v>
      </c>
      <c r="I18" s="25"/>
      <c r="J18" s="9" t="str">
        <f>IF(H18="Yes",1,IF(H18="No",5,""))</f>
        <v/>
      </c>
      <c r="K18" s="10"/>
      <c r="L18" s="11" t="s">
        <v>136</v>
      </c>
      <c r="M18" s="10"/>
      <c r="N18" s="10"/>
      <c r="O18" s="10"/>
      <c r="P18" s="10"/>
      <c r="Q18" s="10"/>
      <c r="R18" s="10"/>
      <c r="S18" s="10"/>
      <c r="T18" s="10"/>
      <c r="U18" s="10"/>
    </row>
    <row r="19" spans="1:21" ht="24" customHeight="1">
      <c r="A19" s="31"/>
      <c r="B19" s="31"/>
      <c r="C19" s="31"/>
      <c r="D19" s="31"/>
      <c r="E19" s="31"/>
      <c r="F19" s="30"/>
      <c r="G19" s="11" t="s">
        <v>49</v>
      </c>
      <c r="H19" s="32" t="s">
        <v>28</v>
      </c>
      <c r="I19" s="25"/>
      <c r="J19" s="9" t="str">
        <f>IF(H19=Lists!$B$9,1,IF(H19=Lists!$B$10,2,IF(H19=Lists!$B$11,3,IF(H19=Lists!$B$12,4,IF(H19=Lists!$B$13,5,"")))))</f>
        <v/>
      </c>
      <c r="K19" s="10"/>
      <c r="L19" s="11"/>
      <c r="M19" s="10"/>
      <c r="N19" s="10"/>
      <c r="O19" s="10"/>
      <c r="P19" s="10"/>
      <c r="Q19" s="10"/>
      <c r="R19" s="10"/>
      <c r="S19" s="10"/>
      <c r="T19" s="10"/>
      <c r="U19" s="10"/>
    </row>
    <row r="20" spans="1:21" ht="24" customHeight="1">
      <c r="A20" s="31" t="s">
        <v>13</v>
      </c>
      <c r="B20" s="31">
        <v>83</v>
      </c>
      <c r="C20" s="31">
        <v>2</v>
      </c>
      <c r="D20" s="31" t="s">
        <v>5</v>
      </c>
      <c r="E20" s="31" t="str">
        <f t="shared" si="0"/>
        <v>Article 83(2)(d)</v>
      </c>
      <c r="F20" s="30" t="s">
        <v>127</v>
      </c>
      <c r="G20" s="11" t="s">
        <v>55</v>
      </c>
      <c r="H20" s="32" t="s">
        <v>28</v>
      </c>
      <c r="I20" s="25" t="s">
        <v>62</v>
      </c>
      <c r="J20" s="9" t="str">
        <f>IF(H20="Yes",0,IF(H20="No",5,""))</f>
        <v/>
      </c>
      <c r="K20" s="10"/>
      <c r="L20" s="11" t="s">
        <v>117</v>
      </c>
      <c r="M20" s="10"/>
      <c r="N20" s="10"/>
      <c r="O20" s="10"/>
      <c r="P20" s="10"/>
      <c r="Q20" s="10"/>
      <c r="R20" s="10"/>
      <c r="S20" s="10"/>
      <c r="T20" s="10"/>
      <c r="U20" s="10"/>
    </row>
    <row r="21" spans="1:21" ht="24" customHeight="1">
      <c r="A21" s="31"/>
      <c r="B21" s="31"/>
      <c r="C21" s="31"/>
      <c r="D21" s="31"/>
      <c r="E21" s="31"/>
      <c r="F21" s="30"/>
      <c r="G21" s="11" t="s">
        <v>56</v>
      </c>
      <c r="H21" s="32" t="s">
        <v>28</v>
      </c>
      <c r="I21" s="25" t="s">
        <v>78</v>
      </c>
      <c r="J21" s="9" t="str">
        <f>IF(H21="Yes",-5,IF(H21="No",5,""))</f>
        <v/>
      </c>
      <c r="K21" s="10"/>
      <c r="L21" s="11" t="s">
        <v>137</v>
      </c>
      <c r="M21" s="10"/>
      <c r="N21" s="10"/>
      <c r="O21" s="10"/>
      <c r="P21" s="10"/>
      <c r="Q21" s="10"/>
      <c r="R21" s="10"/>
      <c r="S21" s="10"/>
      <c r="T21" s="10"/>
      <c r="U21" s="10"/>
    </row>
    <row r="22" spans="1:21" ht="24" customHeight="1">
      <c r="A22" s="31"/>
      <c r="B22" s="31"/>
      <c r="C22" s="31"/>
      <c r="D22" s="31"/>
      <c r="E22" s="31"/>
      <c r="F22" s="30"/>
      <c r="G22" s="11" t="s">
        <v>61</v>
      </c>
      <c r="H22" s="32" t="s">
        <v>28</v>
      </c>
      <c r="I22" s="25" t="s">
        <v>78</v>
      </c>
      <c r="J22" s="9" t="str">
        <f>IF(H22="Yes",-5,IF(H22="No",5,""))</f>
        <v/>
      </c>
      <c r="K22" s="10"/>
      <c r="L22" s="11"/>
      <c r="M22" s="10"/>
      <c r="N22" s="10"/>
      <c r="O22" s="10"/>
      <c r="P22" s="10"/>
      <c r="Q22" s="10"/>
      <c r="R22" s="10"/>
      <c r="S22" s="10"/>
      <c r="T22" s="10"/>
      <c r="U22" s="10"/>
    </row>
    <row r="23" spans="1:21" ht="24" customHeight="1">
      <c r="A23" s="31"/>
      <c r="B23" s="31"/>
      <c r="C23" s="31"/>
      <c r="D23" s="31"/>
      <c r="E23" s="31"/>
      <c r="F23" s="30"/>
      <c r="G23" s="11" t="s">
        <v>102</v>
      </c>
      <c r="H23" s="32" t="s">
        <v>28</v>
      </c>
      <c r="I23" s="25" t="s">
        <v>78</v>
      </c>
      <c r="J23" s="9" t="str">
        <f>IF(H23="Yes",5,IF(H23="No",-5,""))</f>
        <v/>
      </c>
      <c r="K23" s="10"/>
      <c r="L23" s="11"/>
      <c r="M23" s="10"/>
      <c r="N23" s="10"/>
      <c r="O23" s="10"/>
      <c r="P23" s="10"/>
      <c r="Q23" s="10"/>
      <c r="R23" s="10"/>
      <c r="S23" s="10"/>
      <c r="T23" s="10"/>
      <c r="U23" s="10"/>
    </row>
    <row r="24" spans="1:21" ht="24" customHeight="1">
      <c r="A24" s="31"/>
      <c r="B24" s="31"/>
      <c r="C24" s="31"/>
      <c r="D24" s="31"/>
      <c r="E24" s="31"/>
      <c r="F24" s="30"/>
      <c r="G24" s="11" t="s">
        <v>57</v>
      </c>
      <c r="H24" s="32" t="s">
        <v>28</v>
      </c>
      <c r="I24" s="25" t="s">
        <v>79</v>
      </c>
      <c r="J24" s="9" t="str">
        <f>IF(H24="Yes",0,IF(H24="No",5,""))</f>
        <v/>
      </c>
      <c r="K24" s="10"/>
      <c r="L24" s="11" t="s">
        <v>138</v>
      </c>
      <c r="M24" s="10"/>
      <c r="N24" s="10"/>
      <c r="O24" s="10"/>
      <c r="P24" s="10"/>
      <c r="Q24" s="10"/>
      <c r="R24" s="10"/>
      <c r="S24" s="10"/>
      <c r="T24" s="10"/>
      <c r="U24" s="10"/>
    </row>
    <row r="25" spans="1:21" ht="24" customHeight="1">
      <c r="A25" s="31"/>
      <c r="B25" s="31"/>
      <c r="C25" s="31"/>
      <c r="D25" s="31"/>
      <c r="E25" s="31"/>
      <c r="F25" s="30"/>
      <c r="G25" s="11" t="s">
        <v>59</v>
      </c>
      <c r="H25" s="32" t="s">
        <v>28</v>
      </c>
      <c r="I25" s="25" t="s">
        <v>80</v>
      </c>
      <c r="J25" s="9" t="str">
        <f>IF(H25="Yes",0,IF(H25="No",5,""))</f>
        <v/>
      </c>
      <c r="K25" s="10"/>
      <c r="L25" s="11" t="s">
        <v>139</v>
      </c>
      <c r="M25" s="10"/>
      <c r="N25" s="10"/>
      <c r="O25" s="10"/>
      <c r="P25" s="10"/>
      <c r="Q25" s="10"/>
      <c r="R25" s="10"/>
      <c r="S25" s="10"/>
      <c r="T25" s="10"/>
      <c r="U25" s="10"/>
    </row>
    <row r="26" spans="1:21" ht="24" customHeight="1">
      <c r="A26" s="31"/>
      <c r="B26" s="31"/>
      <c r="C26" s="31"/>
      <c r="D26" s="31"/>
      <c r="E26" s="31"/>
      <c r="F26" s="30"/>
      <c r="G26" s="11" t="s">
        <v>58</v>
      </c>
      <c r="H26" s="32" t="s">
        <v>28</v>
      </c>
      <c r="I26" s="25" t="s">
        <v>79</v>
      </c>
      <c r="J26" s="9" t="str">
        <f>IF(H26="Yes",0,IF(H26="No",5,""))</f>
        <v/>
      </c>
      <c r="K26" s="10"/>
      <c r="L26" s="11" t="s">
        <v>140</v>
      </c>
      <c r="M26" s="10"/>
      <c r="N26" s="10"/>
      <c r="O26" s="10"/>
      <c r="P26" s="10"/>
      <c r="Q26" s="10"/>
      <c r="R26" s="10"/>
      <c r="S26" s="10"/>
      <c r="T26" s="10"/>
      <c r="U26" s="10"/>
    </row>
    <row r="27" spans="1:21" ht="24" customHeight="1">
      <c r="A27" s="31"/>
      <c r="B27" s="31"/>
      <c r="C27" s="31"/>
      <c r="D27" s="31"/>
      <c r="E27" s="31"/>
      <c r="F27" s="30"/>
      <c r="G27" s="11" t="s">
        <v>60</v>
      </c>
      <c r="H27" s="32" t="s">
        <v>28</v>
      </c>
      <c r="I27" s="25" t="s">
        <v>84</v>
      </c>
      <c r="J27" s="9" t="str">
        <f t="shared" ref="J27:J28" si="1">IF(H27="Yes",0,IF(H27="No",5,""))</f>
        <v/>
      </c>
      <c r="K27" s="10"/>
      <c r="L27" s="11" t="s">
        <v>141</v>
      </c>
      <c r="M27" s="10"/>
      <c r="N27" s="10"/>
      <c r="O27" s="10"/>
      <c r="P27" s="10"/>
      <c r="Q27" s="10"/>
      <c r="R27" s="10"/>
      <c r="S27" s="10"/>
      <c r="T27" s="10"/>
      <c r="U27" s="10"/>
    </row>
    <row r="28" spans="1:21" ht="24" customHeight="1">
      <c r="A28" s="31" t="s">
        <v>13</v>
      </c>
      <c r="B28" s="31">
        <v>83</v>
      </c>
      <c r="C28" s="31">
        <v>2</v>
      </c>
      <c r="D28" s="31" t="s">
        <v>6</v>
      </c>
      <c r="E28" s="31" t="str">
        <f t="shared" si="0"/>
        <v>Article 83(2)(e)</v>
      </c>
      <c r="F28" s="30" t="s">
        <v>128</v>
      </c>
      <c r="G28" s="11" t="s">
        <v>105</v>
      </c>
      <c r="H28" s="32" t="s">
        <v>28</v>
      </c>
      <c r="I28" s="25"/>
      <c r="J28" s="9" t="str">
        <f t="shared" si="1"/>
        <v/>
      </c>
      <c r="K28" s="10"/>
      <c r="L28" s="11"/>
      <c r="M28" s="10"/>
      <c r="N28" s="10"/>
      <c r="O28" s="10"/>
      <c r="P28" s="10"/>
      <c r="Q28" s="10"/>
      <c r="R28" s="10"/>
      <c r="S28" s="10"/>
      <c r="T28" s="10"/>
      <c r="U28" s="10"/>
    </row>
    <row r="29" spans="1:21" ht="24" customHeight="1">
      <c r="A29" s="31"/>
      <c r="B29" s="31"/>
      <c r="C29" s="31"/>
      <c r="D29" s="31"/>
      <c r="E29" s="31"/>
      <c r="F29" s="30"/>
      <c r="G29" s="14" t="s">
        <v>106</v>
      </c>
      <c r="H29" s="32" t="s">
        <v>28</v>
      </c>
      <c r="I29" s="25"/>
      <c r="J29" s="9" t="str">
        <f>IF(H29="Yes",5,IF(H29="No",0,""))</f>
        <v/>
      </c>
      <c r="K29" s="10"/>
      <c r="L29" s="11"/>
      <c r="M29" s="10"/>
      <c r="N29" s="10"/>
      <c r="O29" s="10"/>
      <c r="P29" s="10"/>
      <c r="Q29" s="10"/>
      <c r="R29" s="10"/>
      <c r="S29" s="10"/>
      <c r="T29" s="10"/>
      <c r="U29" s="10"/>
    </row>
    <row r="30" spans="1:21" ht="24" customHeight="1">
      <c r="A30" s="31"/>
      <c r="B30" s="31"/>
      <c r="C30" s="31"/>
      <c r="D30" s="31"/>
      <c r="E30" s="31"/>
      <c r="F30" s="30"/>
      <c r="G30" s="14" t="s">
        <v>107</v>
      </c>
      <c r="H30" s="32" t="s">
        <v>28</v>
      </c>
      <c r="I30" s="25"/>
      <c r="J30" s="9" t="str">
        <f>IF(H30="Yes",0,IF(H30="No",5,""))</f>
        <v/>
      </c>
      <c r="K30" s="10"/>
      <c r="L30" s="11"/>
      <c r="M30" s="10"/>
      <c r="N30" s="10"/>
      <c r="O30" s="10"/>
      <c r="P30" s="10"/>
      <c r="Q30" s="10"/>
      <c r="R30" s="10"/>
      <c r="S30" s="10"/>
      <c r="T30" s="10"/>
      <c r="U30" s="10"/>
    </row>
    <row r="31" spans="1:21" ht="24" customHeight="1">
      <c r="A31" s="31"/>
      <c r="B31" s="31"/>
      <c r="C31" s="31"/>
      <c r="D31" s="31"/>
      <c r="E31" s="31"/>
      <c r="F31" s="30"/>
      <c r="G31" s="14" t="s">
        <v>101</v>
      </c>
      <c r="H31" s="32" t="s">
        <v>28</v>
      </c>
      <c r="I31" s="25"/>
      <c r="J31" s="9" t="str">
        <f>IF(H31="Yes",0,IF(H31="No",5,""))</f>
        <v/>
      </c>
      <c r="K31" s="10"/>
      <c r="L31" s="11"/>
      <c r="M31" s="10"/>
      <c r="N31" s="10"/>
      <c r="O31" s="10"/>
      <c r="P31" s="10"/>
      <c r="Q31" s="10"/>
      <c r="R31" s="10"/>
      <c r="S31" s="10"/>
      <c r="T31" s="10"/>
      <c r="U31" s="10"/>
    </row>
    <row r="32" spans="1:21" ht="24" customHeight="1">
      <c r="A32" s="31" t="s">
        <v>13</v>
      </c>
      <c r="B32" s="31">
        <v>83</v>
      </c>
      <c r="C32" s="31">
        <v>2</v>
      </c>
      <c r="D32" s="31" t="s">
        <v>7</v>
      </c>
      <c r="E32" s="31" t="str">
        <f t="shared" si="0"/>
        <v>Article 83(2)(f)</v>
      </c>
      <c r="F32" s="30" t="s">
        <v>129</v>
      </c>
      <c r="G32" s="11" t="s">
        <v>63</v>
      </c>
      <c r="H32" s="32" t="s">
        <v>28</v>
      </c>
      <c r="I32" s="25"/>
      <c r="J32" s="9" t="str">
        <f>IF(H32=Lists!$C$9,1,IF(H32=Lists!$C$10,2,IF(H32=Lists!$C$11,3,IF(H32=Lists!$C$12,4,IF(H32=Lists!$C$13,5,"")))))</f>
        <v/>
      </c>
      <c r="K32" s="10"/>
      <c r="L32" s="11" t="s">
        <v>142</v>
      </c>
      <c r="M32" s="10"/>
      <c r="N32" s="10"/>
      <c r="O32" s="10"/>
      <c r="P32" s="10"/>
      <c r="Q32" s="10"/>
      <c r="R32" s="10"/>
      <c r="S32" s="10"/>
      <c r="T32" s="10"/>
      <c r="U32" s="10"/>
    </row>
    <row r="33" spans="1:21" ht="24" customHeight="1">
      <c r="A33" s="31"/>
      <c r="B33" s="31"/>
      <c r="C33" s="31"/>
      <c r="D33" s="31"/>
      <c r="E33" s="31"/>
      <c r="F33" s="30"/>
      <c r="G33" s="11" t="s">
        <v>64</v>
      </c>
      <c r="H33" s="32" t="s">
        <v>28</v>
      </c>
      <c r="I33" s="25"/>
      <c r="J33" s="9" t="str">
        <f>IF(H33="Yes",0,IF(H33="No",5,""))</f>
        <v/>
      </c>
      <c r="K33" s="10"/>
      <c r="L33" s="11" t="s">
        <v>143</v>
      </c>
      <c r="M33" s="10"/>
      <c r="N33" s="10"/>
      <c r="O33" s="10"/>
      <c r="P33" s="10"/>
      <c r="Q33" s="10"/>
      <c r="R33" s="10"/>
      <c r="S33" s="10"/>
      <c r="T33" s="10"/>
      <c r="U33" s="10"/>
    </row>
    <row r="34" spans="1:21" ht="24" customHeight="1">
      <c r="A34" s="31"/>
      <c r="B34" s="31"/>
      <c r="C34" s="31"/>
      <c r="D34" s="31"/>
      <c r="E34" s="31"/>
      <c r="F34" s="30"/>
      <c r="G34" s="11" t="s">
        <v>86</v>
      </c>
      <c r="H34" s="32" t="s">
        <v>28</v>
      </c>
      <c r="I34" s="25"/>
      <c r="J34" s="9" t="str">
        <f>IF(H34="HAD DRAFT",0,IF(H34="ORDERED",5,""))</f>
        <v/>
      </c>
      <c r="K34" s="10"/>
      <c r="L34" s="11" t="s">
        <v>136</v>
      </c>
      <c r="M34" s="10"/>
      <c r="N34" s="10"/>
      <c r="O34" s="10"/>
      <c r="P34" s="10"/>
      <c r="Q34" s="10"/>
      <c r="R34" s="10"/>
      <c r="S34" s="10"/>
      <c r="T34" s="10"/>
      <c r="U34" s="10"/>
    </row>
    <row r="35" spans="1:21" ht="24" customHeight="1">
      <c r="A35" s="31" t="s">
        <v>13</v>
      </c>
      <c r="B35" s="31">
        <v>83</v>
      </c>
      <c r="C35" s="31">
        <v>2</v>
      </c>
      <c r="D35" s="31" t="s">
        <v>8</v>
      </c>
      <c r="E35" s="31" t="str">
        <f t="shared" si="0"/>
        <v>Article 83(2)(g)</v>
      </c>
      <c r="F35" s="30" t="s">
        <v>130</v>
      </c>
      <c r="G35" s="11" t="s">
        <v>108</v>
      </c>
      <c r="H35" s="32" t="s">
        <v>28</v>
      </c>
      <c r="I35" s="25" t="s">
        <v>66</v>
      </c>
      <c r="J35" s="9" t="str">
        <f>IF(H35="Yes",5,IF(H35="No",0,""))</f>
        <v/>
      </c>
      <c r="K35" s="10"/>
      <c r="L35" s="11"/>
      <c r="M35" s="10"/>
      <c r="N35" s="10"/>
      <c r="O35" s="10"/>
      <c r="P35" s="10"/>
      <c r="Q35" s="10"/>
      <c r="R35" s="10"/>
      <c r="S35" s="10"/>
      <c r="T35" s="10"/>
      <c r="U35" s="10"/>
    </row>
    <row r="36" spans="1:21" ht="24" customHeight="1">
      <c r="A36" s="31"/>
      <c r="B36" s="31"/>
      <c r="C36" s="31"/>
      <c r="D36" s="31"/>
      <c r="E36" s="31"/>
      <c r="F36" s="30"/>
      <c r="G36" s="11" t="s">
        <v>144</v>
      </c>
      <c r="H36" s="32" t="s">
        <v>28</v>
      </c>
      <c r="I36" s="25"/>
      <c r="J36" s="9" t="str">
        <f>IF(H36="Yes",5,IF(H36="No",0,""))</f>
        <v/>
      </c>
      <c r="K36" s="10"/>
      <c r="L36" s="11" t="s">
        <v>145</v>
      </c>
      <c r="M36" s="10"/>
      <c r="N36" s="10"/>
      <c r="O36" s="10"/>
      <c r="P36" s="10"/>
      <c r="Q36" s="10"/>
      <c r="R36" s="10"/>
      <c r="S36" s="10"/>
      <c r="T36" s="10"/>
      <c r="U36" s="10"/>
    </row>
    <row r="37" spans="1:21" ht="24" customHeight="1">
      <c r="A37" s="31"/>
      <c r="B37" s="31"/>
      <c r="C37" s="31"/>
      <c r="D37" s="31"/>
      <c r="E37" s="31"/>
      <c r="F37" s="30"/>
      <c r="G37" s="11" t="s">
        <v>65</v>
      </c>
      <c r="H37" s="32" t="s">
        <v>28</v>
      </c>
      <c r="I37" s="25" t="s">
        <v>66</v>
      </c>
      <c r="J37" s="9" t="str">
        <f>IF(H37="Yes",5,IF(H37="No",0,""))</f>
        <v/>
      </c>
      <c r="K37" s="10"/>
      <c r="L37" s="11" t="s">
        <v>146</v>
      </c>
      <c r="M37" s="10"/>
      <c r="N37" s="10"/>
      <c r="O37" s="10"/>
      <c r="P37" s="10"/>
      <c r="Q37" s="10"/>
      <c r="R37" s="10"/>
      <c r="S37" s="10"/>
      <c r="T37" s="10"/>
      <c r="U37" s="10"/>
    </row>
    <row r="38" spans="1:21" ht="24" customHeight="1">
      <c r="A38" s="31" t="s">
        <v>13</v>
      </c>
      <c r="B38" s="31">
        <v>83</v>
      </c>
      <c r="C38" s="31">
        <v>2</v>
      </c>
      <c r="D38" s="31" t="s">
        <v>9</v>
      </c>
      <c r="E38" s="31" t="str">
        <f t="shared" si="0"/>
        <v>Article 83(2)(h)</v>
      </c>
      <c r="F38" s="30" t="s">
        <v>131</v>
      </c>
      <c r="G38" s="11" t="s">
        <v>72</v>
      </c>
      <c r="H38" s="32" t="s">
        <v>28</v>
      </c>
      <c r="I38" s="25" t="s">
        <v>77</v>
      </c>
      <c r="J38" s="9" t="str">
        <f>IF(H38=Lists!$D$9,0,IF(H38=Lists!$D$10,5,IF(H38=Lists!$D$11,5,IF(H38=Lists!$D$12,3,""))))</f>
        <v/>
      </c>
      <c r="K38" s="10"/>
      <c r="L38" s="11" t="s">
        <v>147</v>
      </c>
      <c r="M38" s="10"/>
      <c r="N38" s="10"/>
      <c r="O38" s="10"/>
      <c r="P38" s="10"/>
      <c r="Q38" s="10"/>
      <c r="R38" s="10"/>
      <c r="S38" s="10"/>
      <c r="T38" s="10"/>
      <c r="U38" s="10"/>
    </row>
    <row r="39" spans="1:21" ht="24" customHeight="1">
      <c r="A39" s="31"/>
      <c r="B39" s="31"/>
      <c r="C39" s="31"/>
      <c r="D39" s="31"/>
      <c r="E39" s="31"/>
      <c r="F39" s="30"/>
      <c r="G39" s="11" t="s">
        <v>103</v>
      </c>
      <c r="H39" s="32" t="s">
        <v>28</v>
      </c>
      <c r="I39" s="25" t="s">
        <v>76</v>
      </c>
      <c r="J39" s="9" t="str">
        <f>IF(H39="Yes",0,IF(H39="No",2,""))</f>
        <v/>
      </c>
      <c r="K39" s="10"/>
      <c r="L39" s="11" t="s">
        <v>148</v>
      </c>
      <c r="M39" s="10"/>
      <c r="N39" s="10"/>
      <c r="O39" s="10"/>
      <c r="P39" s="10"/>
      <c r="Q39" s="10"/>
      <c r="R39" s="10"/>
      <c r="S39" s="10"/>
      <c r="T39" s="10"/>
      <c r="U39" s="10"/>
    </row>
    <row r="40" spans="1:21" ht="24" customHeight="1">
      <c r="A40" s="31"/>
      <c r="B40" s="31"/>
      <c r="C40" s="31"/>
      <c r="D40" s="31"/>
      <c r="E40" s="31"/>
      <c r="F40" s="30"/>
      <c r="G40" s="14" t="s">
        <v>104</v>
      </c>
      <c r="H40" s="32" t="s">
        <v>28</v>
      </c>
      <c r="I40" s="25"/>
      <c r="J40" s="9" t="str">
        <f>IF(H40="Yes",0,IF(H40="No",2,""))</f>
        <v/>
      </c>
      <c r="K40" s="10"/>
      <c r="L40" s="11" t="s">
        <v>147</v>
      </c>
      <c r="M40" s="10"/>
      <c r="N40" s="10"/>
      <c r="O40" s="10"/>
      <c r="P40" s="10"/>
      <c r="Q40" s="10"/>
      <c r="R40" s="10"/>
      <c r="S40" s="10"/>
      <c r="T40" s="10"/>
      <c r="U40" s="10"/>
    </row>
    <row r="41" spans="1:21" ht="24" customHeight="1">
      <c r="A41" s="31" t="s">
        <v>13</v>
      </c>
      <c r="B41" s="31">
        <v>83</v>
      </c>
      <c r="C41" s="31">
        <v>2</v>
      </c>
      <c r="D41" s="31" t="s">
        <v>10</v>
      </c>
      <c r="E41" s="31" t="str">
        <f t="shared" si="0"/>
        <v>Article 83(2)(i)</v>
      </c>
      <c r="F41" s="30" t="s">
        <v>132</v>
      </c>
      <c r="G41" s="11" t="s">
        <v>109</v>
      </c>
      <c r="H41" s="32" t="s">
        <v>28</v>
      </c>
      <c r="I41" s="25" t="s">
        <v>82</v>
      </c>
      <c r="J41" s="9" t="str">
        <f>IF(H41="Yes",5,IF(H41="No",0,""))</f>
        <v/>
      </c>
      <c r="K41" s="10"/>
      <c r="L41" s="11"/>
      <c r="M41" s="10"/>
      <c r="N41" s="10"/>
      <c r="O41" s="10"/>
      <c r="P41" s="10"/>
      <c r="Q41" s="10"/>
      <c r="R41" s="10"/>
      <c r="S41" s="10"/>
      <c r="T41" s="10"/>
      <c r="U41" s="10"/>
    </row>
    <row r="42" spans="1:21" ht="24" customHeight="1">
      <c r="A42" s="31"/>
      <c r="B42" s="31"/>
      <c r="C42" s="31"/>
      <c r="D42" s="31"/>
      <c r="E42" s="31"/>
      <c r="F42" s="30"/>
      <c r="G42" s="11" t="s">
        <v>83</v>
      </c>
      <c r="H42" s="32" t="s">
        <v>28</v>
      </c>
      <c r="I42" s="25"/>
      <c r="J42" s="9" t="str">
        <f>IF(H42="Yes",0,IF(H42="No",5,""))</f>
        <v/>
      </c>
      <c r="K42" s="10"/>
      <c r="L42" s="11"/>
      <c r="M42" s="10"/>
      <c r="N42" s="10"/>
      <c r="O42" s="10"/>
      <c r="P42" s="10"/>
      <c r="Q42" s="10"/>
      <c r="R42" s="10"/>
      <c r="S42" s="10"/>
      <c r="T42" s="10"/>
      <c r="U42" s="10"/>
    </row>
    <row r="43" spans="1:21" ht="24" customHeight="1">
      <c r="A43" s="31" t="s">
        <v>13</v>
      </c>
      <c r="B43" s="31">
        <v>83</v>
      </c>
      <c r="C43" s="31">
        <v>2</v>
      </c>
      <c r="D43" s="31" t="s">
        <v>11</v>
      </c>
      <c r="E43" s="31" t="str">
        <f t="shared" si="0"/>
        <v>Article 83(2)(j)</v>
      </c>
      <c r="F43" s="30" t="s">
        <v>133</v>
      </c>
      <c r="G43" s="11" t="s">
        <v>85</v>
      </c>
      <c r="H43" s="34" t="s">
        <v>88</v>
      </c>
      <c r="I43" s="25"/>
      <c r="J43" s="9"/>
      <c r="K43" s="10"/>
      <c r="L43" s="11"/>
      <c r="M43" s="10"/>
      <c r="N43" s="10"/>
      <c r="O43" s="10"/>
      <c r="P43" s="10"/>
      <c r="Q43" s="10"/>
      <c r="R43" s="10"/>
      <c r="S43" s="10"/>
      <c r="T43" s="10"/>
      <c r="U43" s="10"/>
    </row>
    <row r="44" spans="1:21" ht="24" customHeight="1">
      <c r="A44" s="31"/>
      <c r="B44" s="31"/>
      <c r="C44" s="31"/>
      <c r="D44" s="31"/>
      <c r="E44" s="31"/>
      <c r="F44" s="30"/>
      <c r="G44" s="11" t="s">
        <v>87</v>
      </c>
      <c r="H44" s="32" t="s">
        <v>28</v>
      </c>
      <c r="I44" s="25"/>
      <c r="J44" s="10"/>
      <c r="K44" s="10"/>
      <c r="L44" s="11"/>
      <c r="M44" s="10"/>
      <c r="N44" s="10"/>
      <c r="O44" s="10"/>
      <c r="P44" s="10"/>
      <c r="Q44" s="10"/>
      <c r="R44" s="10"/>
      <c r="S44" s="10"/>
      <c r="T44" s="10"/>
      <c r="U44" s="10"/>
    </row>
    <row r="45" spans="1:21" ht="24" customHeight="1">
      <c r="A45" s="31"/>
      <c r="B45" s="31"/>
      <c r="C45" s="31"/>
      <c r="D45" s="31"/>
      <c r="E45" s="31"/>
      <c r="F45" s="30"/>
      <c r="G45" s="11" t="s">
        <v>90</v>
      </c>
      <c r="H45" s="32" t="s">
        <v>28</v>
      </c>
      <c r="I45" s="25"/>
      <c r="J45" s="9" t="str">
        <f>IF(H45="Yes",0,IF(H45="No",5,""))</f>
        <v/>
      </c>
      <c r="K45" s="10"/>
      <c r="L45" s="11" t="s">
        <v>149</v>
      </c>
      <c r="M45" s="10"/>
      <c r="N45" s="10"/>
      <c r="O45" s="10"/>
      <c r="P45" s="10"/>
      <c r="Q45" s="10"/>
      <c r="R45" s="10"/>
      <c r="S45" s="10"/>
      <c r="T45" s="10"/>
      <c r="U45" s="10"/>
    </row>
    <row r="46" spans="1:21" ht="25" customHeight="1">
      <c r="A46" s="31" t="s">
        <v>13</v>
      </c>
      <c r="B46" s="31">
        <v>83</v>
      </c>
      <c r="C46" s="31">
        <v>2</v>
      </c>
      <c r="D46" s="31" t="s">
        <v>12</v>
      </c>
      <c r="E46" s="31" t="str">
        <f t="shared" si="0"/>
        <v>Article 83(2)(k)</v>
      </c>
      <c r="F46" s="30" t="s">
        <v>134</v>
      </c>
      <c r="G46" s="11" t="s">
        <v>92</v>
      </c>
      <c r="H46" s="32" t="s">
        <v>28</v>
      </c>
      <c r="I46" s="25"/>
      <c r="J46" s="9" t="str">
        <f>IF(H46="Yes",5,IF(H46="No",0,""))</f>
        <v/>
      </c>
      <c r="K46" s="10"/>
      <c r="L46" s="11"/>
      <c r="M46" s="10"/>
      <c r="N46" s="10"/>
      <c r="O46" s="10"/>
      <c r="P46" s="10"/>
      <c r="Q46" s="10"/>
      <c r="R46" s="10"/>
      <c r="S46" s="10"/>
      <c r="T46" s="10"/>
      <c r="U46" s="10"/>
    </row>
    <row r="47" spans="1:21" ht="24" customHeight="1">
      <c r="A47" s="31"/>
      <c r="B47" s="31"/>
      <c r="C47" s="31"/>
      <c r="D47" s="31"/>
      <c r="E47" s="31"/>
      <c r="F47" s="30"/>
      <c r="G47" s="14" t="s">
        <v>91</v>
      </c>
      <c r="H47" s="32" t="s">
        <v>28</v>
      </c>
      <c r="I47" s="25"/>
      <c r="J47" s="9" t="str">
        <f>IF(H47=Lists!$B$9,5,IF(H47=Lists!$B$10,4,IF(H47=Lists!$B$11,3,IF(H47=Lists!$B$12,2,IF(H47=Lists!$B$13,1,"")))))</f>
        <v/>
      </c>
      <c r="K47" s="10"/>
      <c r="L47" s="11"/>
      <c r="M47" s="10"/>
      <c r="N47" s="10"/>
      <c r="O47" s="10"/>
      <c r="P47" s="10"/>
      <c r="Q47" s="10"/>
      <c r="R47" s="10"/>
      <c r="S47" s="10"/>
      <c r="T47" s="10"/>
      <c r="U47" s="10"/>
    </row>
    <row r="48" spans="1:21" ht="24" customHeight="1">
      <c r="A48" s="31"/>
      <c r="B48" s="31"/>
      <c r="C48" s="31"/>
      <c r="D48" s="31"/>
      <c r="E48" s="31"/>
      <c r="F48" s="30"/>
      <c r="G48" s="11" t="s">
        <v>93</v>
      </c>
      <c r="H48" s="32" t="s">
        <v>28</v>
      </c>
      <c r="I48" s="25"/>
      <c r="J48" s="9" t="str">
        <f>IF(H48="Yes",0,IF(H48="No",5,""))</f>
        <v/>
      </c>
      <c r="K48" s="10"/>
      <c r="L48" s="11"/>
      <c r="M48" s="10"/>
      <c r="N48" s="10"/>
      <c r="O48" s="10"/>
      <c r="P48" s="10"/>
      <c r="Q48" s="10"/>
      <c r="R48" s="10"/>
      <c r="S48" s="10"/>
      <c r="T48" s="10"/>
      <c r="U48" s="10"/>
    </row>
    <row r="49" spans="1:21" ht="24" customHeight="1">
      <c r="A49" s="31"/>
      <c r="B49" s="31"/>
      <c r="C49" s="31"/>
      <c r="D49" s="31"/>
      <c r="E49" s="31"/>
      <c r="F49" s="30"/>
      <c r="G49" s="14" t="s">
        <v>91</v>
      </c>
      <c r="H49" s="32" t="s">
        <v>28</v>
      </c>
      <c r="I49" s="25"/>
      <c r="J49" s="9" t="str">
        <f>IF(H49=Lists!$B$9,1,IF(H49=Lists!$B$10,2,IF(H49=Lists!$B$11,3,IF(H49=Lists!$B$12,4,IF(H49=Lists!$B$13,5,"")))))</f>
        <v/>
      </c>
      <c r="K49" s="10"/>
      <c r="L49" s="11"/>
      <c r="M49" s="10"/>
      <c r="N49" s="10"/>
      <c r="O49" s="10"/>
      <c r="P49" s="10"/>
      <c r="Q49" s="10"/>
      <c r="R49" s="10"/>
      <c r="S49" s="10"/>
      <c r="T49" s="10"/>
      <c r="U49" s="10"/>
    </row>
    <row r="50" spans="1:21" ht="24" customHeight="1">
      <c r="I50" s="24"/>
      <c r="J50" s="10"/>
      <c r="K50" s="10"/>
      <c r="L50" s="10"/>
      <c r="M50" s="10"/>
      <c r="N50" s="10"/>
      <c r="O50" s="10"/>
      <c r="P50" s="10"/>
      <c r="Q50" s="10"/>
      <c r="R50" s="10"/>
      <c r="S50" s="10"/>
      <c r="T50" s="10"/>
      <c r="U50" s="10"/>
    </row>
    <row r="51" spans="1:21" ht="24" customHeight="1">
      <c r="I51" s="24"/>
      <c r="J51" s="9">
        <f>SUM(J10:J49)</f>
        <v>0</v>
      </c>
      <c r="K51" s="10"/>
      <c r="L51" s="10"/>
      <c r="M51" s="10"/>
      <c r="N51" s="10"/>
      <c r="O51" s="10"/>
      <c r="P51" s="10"/>
      <c r="Q51" s="10"/>
      <c r="R51" s="10"/>
      <c r="S51" s="10"/>
      <c r="T51" s="10"/>
      <c r="U51" s="10"/>
    </row>
    <row r="52" spans="1:21">
      <c r="I52" s="24"/>
      <c r="J52" s="10"/>
      <c r="K52" s="10"/>
      <c r="L52" s="10"/>
      <c r="M52" s="10"/>
      <c r="N52" s="10"/>
      <c r="O52" s="10"/>
      <c r="P52" s="10"/>
      <c r="Q52" s="10"/>
      <c r="R52" s="10"/>
      <c r="S52" s="10"/>
      <c r="T52" s="10"/>
      <c r="U52" s="10"/>
    </row>
    <row r="53" spans="1:21" ht="24" customHeight="1">
      <c r="I53" s="24"/>
      <c r="J53" s="9">
        <v>160</v>
      </c>
      <c r="K53" s="10"/>
      <c r="L53" s="10"/>
      <c r="M53" s="10"/>
      <c r="N53" s="10"/>
      <c r="O53" s="10"/>
      <c r="P53" s="10"/>
      <c r="Q53" s="10"/>
      <c r="R53" s="10"/>
      <c r="S53" s="10"/>
      <c r="T53" s="10"/>
      <c r="U53" s="10"/>
    </row>
    <row r="54" spans="1:21">
      <c r="I54" s="24"/>
      <c r="J54" s="10"/>
      <c r="K54" s="10"/>
      <c r="L54" s="10"/>
      <c r="M54" s="10"/>
      <c r="N54" s="10"/>
      <c r="O54" s="10"/>
      <c r="P54" s="10"/>
      <c r="Q54" s="10"/>
      <c r="R54" s="10"/>
      <c r="S54" s="10"/>
      <c r="T54" s="10"/>
      <c r="U54" s="10"/>
    </row>
    <row r="55" spans="1:21">
      <c r="I55" s="24"/>
      <c r="J55" s="10"/>
      <c r="K55" s="10"/>
      <c r="L55" s="10"/>
      <c r="M55" s="10"/>
      <c r="N55" s="10"/>
      <c r="O55" s="10"/>
      <c r="P55" s="10"/>
      <c r="Q55" s="10"/>
      <c r="R55" s="10"/>
      <c r="S55" s="10"/>
      <c r="T55" s="10"/>
      <c r="U55" s="10"/>
    </row>
    <row r="56" spans="1:21">
      <c r="I56" s="24"/>
      <c r="J56" s="10"/>
      <c r="K56" s="10"/>
      <c r="L56" s="10"/>
      <c r="M56" s="10"/>
      <c r="N56" s="10"/>
      <c r="O56" s="10"/>
      <c r="P56" s="10"/>
      <c r="Q56" s="10"/>
      <c r="R56" s="10"/>
      <c r="S56" s="10"/>
      <c r="T56" s="10"/>
      <c r="U56" s="10"/>
    </row>
    <row r="57" spans="1:21">
      <c r="I57" s="24"/>
      <c r="J57" s="10"/>
      <c r="K57" s="10"/>
      <c r="L57" s="10"/>
      <c r="M57" s="10"/>
      <c r="N57" s="10"/>
      <c r="O57" s="10"/>
      <c r="P57" s="10"/>
      <c r="Q57" s="10"/>
      <c r="R57" s="10"/>
      <c r="S57" s="10"/>
      <c r="T57" s="10"/>
      <c r="U57" s="10"/>
    </row>
    <row r="58" spans="1:21">
      <c r="I58" s="24"/>
      <c r="J58" s="10"/>
      <c r="K58" s="10"/>
      <c r="L58" s="10"/>
      <c r="M58" s="10"/>
      <c r="N58" s="10"/>
      <c r="O58" s="10"/>
      <c r="P58" s="10"/>
      <c r="Q58" s="10"/>
      <c r="R58" s="10"/>
      <c r="S58" s="10"/>
      <c r="T58" s="10"/>
      <c r="U58" s="10"/>
    </row>
    <row r="59" spans="1:21">
      <c r="I59" s="24"/>
      <c r="J59" s="10"/>
      <c r="K59" s="10"/>
      <c r="L59" s="10"/>
      <c r="M59" s="10"/>
      <c r="N59" s="10"/>
      <c r="O59" s="10"/>
      <c r="P59" s="10"/>
      <c r="Q59" s="10"/>
      <c r="R59" s="10"/>
      <c r="S59" s="10"/>
      <c r="T59" s="10"/>
      <c r="U59" s="10"/>
    </row>
    <row r="60" spans="1:21">
      <c r="I60" s="24"/>
      <c r="J60" s="10"/>
      <c r="K60" s="10"/>
      <c r="L60" s="10"/>
      <c r="M60" s="10"/>
      <c r="N60" s="10"/>
      <c r="O60" s="10"/>
      <c r="P60" s="10"/>
      <c r="Q60" s="10"/>
      <c r="R60" s="10"/>
      <c r="S60" s="10"/>
      <c r="T60" s="10"/>
      <c r="U60" s="10"/>
    </row>
    <row r="61" spans="1:21">
      <c r="I61" s="24"/>
      <c r="J61" s="10"/>
      <c r="K61" s="10"/>
      <c r="L61" s="10"/>
      <c r="M61" s="10"/>
      <c r="N61" s="10"/>
      <c r="O61" s="10"/>
      <c r="P61" s="10"/>
      <c r="Q61" s="10"/>
      <c r="R61" s="10"/>
      <c r="S61" s="10"/>
      <c r="T61" s="10"/>
      <c r="U61" s="10"/>
    </row>
    <row r="62" spans="1:21">
      <c r="I62" s="24"/>
      <c r="J62" s="10"/>
      <c r="K62" s="10"/>
      <c r="L62" s="10"/>
      <c r="M62" s="10"/>
      <c r="N62" s="10"/>
      <c r="O62" s="10"/>
      <c r="P62" s="10"/>
      <c r="Q62" s="10"/>
      <c r="R62" s="10"/>
      <c r="S62" s="10"/>
      <c r="T62" s="10"/>
      <c r="U62" s="10"/>
    </row>
    <row r="63" spans="1:21">
      <c r="I63" s="24"/>
      <c r="J63" s="10"/>
      <c r="K63" s="10"/>
      <c r="L63" s="10"/>
      <c r="M63" s="10"/>
      <c r="N63" s="10"/>
      <c r="O63" s="10"/>
      <c r="P63" s="10"/>
      <c r="Q63" s="10"/>
      <c r="R63" s="10"/>
      <c r="S63" s="10"/>
      <c r="T63" s="10"/>
      <c r="U63" s="10"/>
    </row>
    <row r="64" spans="1:21">
      <c r="I64" s="24"/>
      <c r="J64" s="10"/>
      <c r="K64" s="10"/>
      <c r="L64" s="10"/>
      <c r="M64" s="10"/>
      <c r="N64" s="10"/>
      <c r="O64" s="10"/>
      <c r="P64" s="10"/>
      <c r="Q64" s="10"/>
      <c r="R64" s="10"/>
      <c r="S64" s="10"/>
      <c r="T64" s="10"/>
      <c r="U64" s="10"/>
    </row>
    <row r="65" spans="9:21">
      <c r="I65" s="24"/>
      <c r="J65" s="10"/>
      <c r="K65" s="10"/>
      <c r="L65" s="10"/>
      <c r="M65" s="10"/>
      <c r="N65" s="10"/>
      <c r="O65" s="10"/>
      <c r="P65" s="10"/>
      <c r="Q65" s="10"/>
      <c r="R65" s="10"/>
      <c r="S65" s="10"/>
      <c r="T65" s="10"/>
      <c r="U65" s="10"/>
    </row>
    <row r="66" spans="9:21">
      <c r="I66" s="24"/>
      <c r="J66" s="10"/>
      <c r="K66" s="10"/>
      <c r="L66" s="10"/>
      <c r="M66" s="10"/>
      <c r="N66" s="10"/>
      <c r="O66" s="10"/>
      <c r="P66" s="10"/>
      <c r="Q66" s="10"/>
      <c r="R66" s="10"/>
      <c r="S66" s="10"/>
      <c r="T66" s="10"/>
      <c r="U66" s="10"/>
    </row>
    <row r="67" spans="9:21">
      <c r="I67" s="24"/>
      <c r="J67" s="10"/>
      <c r="K67" s="10"/>
      <c r="L67" s="10"/>
      <c r="M67" s="10"/>
      <c r="N67" s="10"/>
      <c r="O67" s="10"/>
      <c r="P67" s="10"/>
      <c r="Q67" s="10"/>
      <c r="R67" s="10"/>
      <c r="S67" s="10"/>
      <c r="T67" s="10"/>
      <c r="U67" s="10"/>
    </row>
    <row r="68" spans="9:21">
      <c r="I68" s="24"/>
      <c r="J68" s="10"/>
      <c r="K68" s="10"/>
      <c r="L68" s="10"/>
      <c r="M68" s="10"/>
      <c r="N68" s="10"/>
      <c r="O68" s="10"/>
      <c r="P68" s="10"/>
      <c r="Q68" s="10"/>
      <c r="R68" s="10"/>
      <c r="S68" s="10"/>
      <c r="T68" s="10"/>
      <c r="U68" s="10"/>
    </row>
    <row r="69" spans="9:21">
      <c r="I69" s="24"/>
      <c r="J69" s="10"/>
      <c r="K69" s="10"/>
      <c r="L69" s="10"/>
      <c r="M69" s="10"/>
      <c r="N69" s="10"/>
      <c r="O69" s="10"/>
      <c r="P69" s="10"/>
      <c r="Q69" s="10"/>
      <c r="R69" s="10"/>
      <c r="S69" s="10"/>
      <c r="T69" s="10"/>
      <c r="U69" s="10"/>
    </row>
    <row r="70" spans="9:21">
      <c r="I70" s="24"/>
      <c r="J70" s="10"/>
      <c r="K70" s="10"/>
      <c r="L70" s="10"/>
      <c r="M70" s="10"/>
      <c r="N70" s="10"/>
      <c r="O70" s="10"/>
      <c r="P70" s="10"/>
      <c r="Q70" s="10"/>
      <c r="R70" s="10"/>
      <c r="S70" s="10"/>
      <c r="T70" s="10"/>
      <c r="U70" s="10"/>
    </row>
    <row r="71" spans="9:21">
      <c r="I71" s="24"/>
      <c r="J71" s="10"/>
      <c r="K71" s="10"/>
      <c r="L71" s="10"/>
      <c r="M71" s="10"/>
      <c r="N71" s="10"/>
      <c r="O71" s="10"/>
      <c r="P71" s="10"/>
      <c r="Q71" s="10"/>
      <c r="R71" s="10"/>
      <c r="S71" s="10"/>
      <c r="T71" s="10"/>
      <c r="U71" s="10"/>
    </row>
    <row r="72" spans="9:21">
      <c r="I72" s="24"/>
      <c r="J72" s="10"/>
      <c r="K72" s="10"/>
      <c r="L72" s="10"/>
      <c r="M72" s="10"/>
      <c r="N72" s="10"/>
      <c r="O72" s="10"/>
      <c r="P72" s="10"/>
      <c r="Q72" s="10"/>
      <c r="R72" s="10"/>
      <c r="S72" s="10"/>
      <c r="T72" s="10"/>
      <c r="U72" s="10"/>
    </row>
    <row r="73" spans="9:21">
      <c r="I73" s="24"/>
      <c r="J73" s="10"/>
      <c r="K73" s="10"/>
      <c r="L73" s="10"/>
      <c r="M73" s="10"/>
      <c r="N73" s="10"/>
      <c r="O73" s="10"/>
      <c r="P73" s="10"/>
      <c r="Q73" s="10"/>
      <c r="R73" s="10"/>
      <c r="S73" s="10"/>
      <c r="T73" s="10"/>
      <c r="U73" s="10"/>
    </row>
    <row r="74" spans="9:21">
      <c r="I74" s="24"/>
      <c r="J74" s="10"/>
      <c r="K74" s="10"/>
      <c r="L74" s="10"/>
      <c r="M74" s="10"/>
      <c r="N74" s="10"/>
      <c r="O74" s="10"/>
      <c r="P74" s="10"/>
      <c r="Q74" s="10"/>
      <c r="R74" s="10"/>
      <c r="S74" s="10"/>
      <c r="T74" s="10"/>
      <c r="U74" s="10"/>
    </row>
    <row r="75" spans="9:21">
      <c r="I75" s="24"/>
      <c r="J75" s="10"/>
      <c r="K75" s="10"/>
      <c r="L75" s="10"/>
      <c r="M75" s="10"/>
      <c r="N75" s="10"/>
      <c r="O75" s="10"/>
      <c r="P75" s="10"/>
      <c r="Q75" s="10"/>
      <c r="R75" s="10"/>
      <c r="S75" s="10"/>
      <c r="T75" s="10"/>
      <c r="U75" s="10"/>
    </row>
    <row r="76" spans="9:21">
      <c r="I76" s="24"/>
      <c r="J76" s="10"/>
      <c r="K76" s="10"/>
      <c r="L76" s="10"/>
      <c r="M76" s="10"/>
      <c r="N76" s="10"/>
      <c r="O76" s="10"/>
      <c r="P76" s="10"/>
      <c r="Q76" s="10"/>
      <c r="R76" s="10"/>
      <c r="S76" s="10"/>
      <c r="T76" s="10"/>
      <c r="U76" s="10"/>
    </row>
    <row r="77" spans="9:21">
      <c r="I77" s="24"/>
      <c r="J77" s="10"/>
      <c r="K77" s="10"/>
      <c r="L77" s="10"/>
      <c r="M77" s="10"/>
      <c r="N77" s="10"/>
      <c r="O77" s="10"/>
      <c r="P77" s="10"/>
      <c r="Q77" s="10"/>
      <c r="R77" s="10"/>
      <c r="S77" s="10"/>
      <c r="T77" s="10"/>
      <c r="U77" s="10"/>
    </row>
    <row r="78" spans="9:21">
      <c r="I78" s="24"/>
      <c r="J78" s="10"/>
      <c r="K78" s="10"/>
      <c r="L78" s="10"/>
      <c r="M78" s="10"/>
      <c r="N78" s="10"/>
      <c r="O78" s="10"/>
      <c r="P78" s="10"/>
      <c r="Q78" s="10"/>
      <c r="R78" s="10"/>
      <c r="S78" s="10"/>
      <c r="T78" s="10"/>
      <c r="U78" s="10"/>
    </row>
    <row r="79" spans="9:21">
      <c r="I79" s="24"/>
      <c r="J79" s="10"/>
      <c r="K79" s="10"/>
      <c r="L79" s="10"/>
      <c r="M79" s="10"/>
      <c r="N79" s="10"/>
      <c r="O79" s="10"/>
      <c r="P79" s="10"/>
      <c r="Q79" s="10"/>
      <c r="R79" s="10"/>
      <c r="S79" s="10"/>
      <c r="T79" s="10"/>
      <c r="U79" s="10"/>
    </row>
    <row r="80" spans="9:21">
      <c r="I80" s="24"/>
      <c r="J80" s="10"/>
      <c r="K80" s="10"/>
      <c r="L80" s="10"/>
      <c r="M80" s="10"/>
      <c r="N80" s="10"/>
      <c r="O80" s="10"/>
      <c r="P80" s="10"/>
      <c r="Q80" s="10"/>
      <c r="R80" s="10"/>
      <c r="S80" s="10"/>
      <c r="T80" s="10"/>
      <c r="U80" s="10"/>
    </row>
    <row r="81" spans="9:21">
      <c r="I81" s="24"/>
      <c r="J81" s="10"/>
      <c r="K81" s="10"/>
      <c r="L81" s="10"/>
      <c r="M81" s="10"/>
      <c r="N81" s="10"/>
      <c r="O81" s="10"/>
      <c r="P81" s="10"/>
      <c r="Q81" s="10"/>
      <c r="R81" s="10"/>
      <c r="S81" s="10"/>
      <c r="T81" s="10"/>
      <c r="U81" s="10"/>
    </row>
    <row r="82" spans="9:21">
      <c r="I82" s="24"/>
      <c r="J82" s="10"/>
      <c r="K82" s="10"/>
      <c r="L82" s="10"/>
      <c r="M82" s="10"/>
      <c r="N82" s="10"/>
      <c r="O82" s="10"/>
      <c r="P82" s="10"/>
      <c r="Q82" s="10"/>
      <c r="R82" s="10"/>
      <c r="S82" s="10"/>
      <c r="T82" s="10"/>
      <c r="U82" s="10"/>
    </row>
    <row r="83" spans="9:21">
      <c r="I83" s="24"/>
      <c r="J83" s="10"/>
      <c r="K83" s="10"/>
      <c r="L83" s="10"/>
      <c r="M83" s="10"/>
      <c r="N83" s="10"/>
      <c r="O83" s="10"/>
      <c r="P83" s="10"/>
      <c r="Q83" s="10"/>
      <c r="R83" s="10"/>
      <c r="S83" s="10"/>
      <c r="T83" s="10"/>
      <c r="U83" s="10"/>
    </row>
    <row r="84" spans="9:21">
      <c r="I84" s="24"/>
      <c r="J84" s="10"/>
      <c r="K84" s="10"/>
      <c r="L84" s="10"/>
      <c r="M84" s="10"/>
      <c r="N84" s="10"/>
      <c r="O84" s="10"/>
      <c r="P84" s="10"/>
      <c r="Q84" s="10"/>
      <c r="R84" s="10"/>
      <c r="S84" s="10"/>
      <c r="T84" s="10"/>
      <c r="U84" s="10"/>
    </row>
    <row r="85" spans="9:21">
      <c r="I85" s="24"/>
      <c r="J85" s="10"/>
      <c r="K85" s="10"/>
      <c r="L85" s="10"/>
      <c r="M85" s="10"/>
      <c r="N85" s="10"/>
      <c r="O85" s="10"/>
      <c r="P85" s="10"/>
      <c r="Q85" s="10"/>
      <c r="R85" s="10"/>
      <c r="S85" s="10"/>
      <c r="T85" s="10"/>
      <c r="U85" s="10"/>
    </row>
    <row r="86" spans="9:21">
      <c r="I86" s="24"/>
      <c r="J86" s="10"/>
      <c r="K86" s="10"/>
      <c r="L86" s="10"/>
      <c r="M86" s="10"/>
      <c r="N86" s="10"/>
      <c r="O86" s="10"/>
      <c r="P86" s="10"/>
      <c r="Q86" s="10"/>
      <c r="R86" s="10"/>
      <c r="S86" s="10"/>
      <c r="T86" s="10"/>
      <c r="U86" s="10"/>
    </row>
    <row r="87" spans="9:21">
      <c r="I87" s="24"/>
      <c r="J87" s="10"/>
      <c r="K87" s="10"/>
      <c r="L87" s="10"/>
      <c r="M87" s="10"/>
      <c r="N87" s="10"/>
      <c r="O87" s="10"/>
      <c r="P87" s="10"/>
      <c r="Q87" s="10"/>
      <c r="R87" s="10"/>
      <c r="S87" s="10"/>
      <c r="T87" s="10"/>
      <c r="U87" s="10"/>
    </row>
    <row r="88" spans="9:21">
      <c r="I88" s="24"/>
      <c r="J88" s="10"/>
      <c r="K88" s="10"/>
      <c r="L88" s="10"/>
      <c r="M88" s="10"/>
      <c r="N88" s="10"/>
      <c r="O88" s="10"/>
      <c r="P88" s="10"/>
      <c r="Q88" s="10"/>
      <c r="R88" s="10"/>
      <c r="S88" s="10"/>
      <c r="T88" s="10"/>
      <c r="U88" s="10"/>
    </row>
    <row r="89" spans="9:21">
      <c r="I89" s="24"/>
      <c r="J89" s="10"/>
      <c r="K89" s="10"/>
      <c r="L89" s="10"/>
      <c r="M89" s="10"/>
      <c r="N89" s="10"/>
      <c r="O89" s="10"/>
      <c r="P89" s="10"/>
      <c r="Q89" s="10"/>
      <c r="R89" s="10"/>
      <c r="S89" s="10"/>
      <c r="T89" s="10"/>
      <c r="U89" s="10"/>
    </row>
    <row r="90" spans="9:21">
      <c r="I90" s="24"/>
      <c r="J90" s="10"/>
      <c r="K90" s="10"/>
      <c r="L90" s="10"/>
      <c r="M90" s="10"/>
      <c r="N90" s="10"/>
      <c r="O90" s="10"/>
      <c r="P90" s="10"/>
      <c r="Q90" s="10"/>
      <c r="R90" s="10"/>
      <c r="S90" s="10"/>
      <c r="T90" s="10"/>
      <c r="U90" s="10"/>
    </row>
    <row r="91" spans="9:21">
      <c r="I91" s="24"/>
      <c r="J91" s="10"/>
      <c r="K91" s="10"/>
      <c r="L91" s="10"/>
      <c r="M91" s="10"/>
      <c r="N91" s="10"/>
      <c r="O91" s="10"/>
      <c r="P91" s="10"/>
      <c r="Q91" s="10"/>
      <c r="R91" s="10"/>
      <c r="S91" s="10"/>
      <c r="T91" s="10"/>
      <c r="U91" s="10"/>
    </row>
    <row r="92" spans="9:21">
      <c r="I92" s="24"/>
      <c r="J92" s="10"/>
      <c r="K92" s="10"/>
      <c r="L92" s="10"/>
      <c r="M92" s="10"/>
      <c r="N92" s="10"/>
      <c r="O92" s="10"/>
      <c r="P92" s="10"/>
      <c r="Q92" s="10"/>
      <c r="R92" s="10"/>
      <c r="S92" s="10"/>
      <c r="T92" s="10"/>
      <c r="U92" s="10"/>
    </row>
    <row r="93" spans="9:21">
      <c r="I93" s="24"/>
      <c r="J93" s="10"/>
      <c r="K93" s="10"/>
      <c r="L93" s="10"/>
      <c r="M93" s="10"/>
      <c r="N93" s="10"/>
      <c r="O93" s="10"/>
      <c r="P93" s="10"/>
      <c r="Q93" s="10"/>
      <c r="R93" s="10"/>
      <c r="S93" s="10"/>
      <c r="T93" s="10"/>
      <c r="U93" s="10"/>
    </row>
    <row r="94" spans="9:21">
      <c r="I94" s="24"/>
      <c r="J94" s="10"/>
      <c r="K94" s="10"/>
      <c r="L94" s="10"/>
      <c r="M94" s="10"/>
      <c r="N94" s="10"/>
      <c r="O94" s="10"/>
      <c r="P94" s="10"/>
      <c r="Q94" s="10"/>
      <c r="R94" s="10"/>
      <c r="S94" s="10"/>
      <c r="T94" s="10"/>
      <c r="U94" s="10"/>
    </row>
    <row r="95" spans="9:21">
      <c r="I95" s="24"/>
      <c r="J95" s="10"/>
      <c r="K95" s="10"/>
      <c r="L95" s="10"/>
      <c r="M95" s="10"/>
      <c r="N95" s="10"/>
      <c r="O95" s="10"/>
      <c r="P95" s="10"/>
      <c r="Q95" s="10"/>
      <c r="R95" s="10"/>
      <c r="S95" s="10"/>
      <c r="T95" s="10"/>
      <c r="U95" s="10"/>
    </row>
    <row r="96" spans="9:21">
      <c r="I96" s="24"/>
      <c r="J96" s="10"/>
      <c r="K96" s="10"/>
      <c r="L96" s="10"/>
      <c r="M96" s="10"/>
      <c r="N96" s="10"/>
      <c r="O96" s="10"/>
      <c r="P96" s="10"/>
      <c r="Q96" s="10"/>
      <c r="R96" s="10"/>
      <c r="S96" s="10"/>
      <c r="T96" s="10"/>
      <c r="U96" s="10"/>
    </row>
    <row r="97" spans="9:21">
      <c r="I97" s="24"/>
      <c r="J97" s="10"/>
      <c r="K97" s="10"/>
      <c r="L97" s="10"/>
      <c r="M97" s="10"/>
      <c r="N97" s="10"/>
      <c r="O97" s="10"/>
      <c r="P97" s="10"/>
      <c r="Q97" s="10"/>
      <c r="R97" s="10"/>
      <c r="S97" s="10"/>
      <c r="T97" s="10"/>
      <c r="U97" s="10"/>
    </row>
    <row r="98" spans="9:21">
      <c r="I98" s="24"/>
      <c r="J98" s="10"/>
      <c r="K98" s="10"/>
      <c r="L98" s="10"/>
      <c r="M98" s="10"/>
      <c r="N98" s="10"/>
      <c r="O98" s="10"/>
      <c r="P98" s="10"/>
      <c r="Q98" s="10"/>
      <c r="R98" s="10"/>
      <c r="S98" s="10"/>
      <c r="T98" s="10"/>
      <c r="U98" s="10"/>
    </row>
    <row r="99" spans="9:21">
      <c r="I99" s="24"/>
      <c r="J99" s="10"/>
      <c r="K99" s="10"/>
      <c r="L99" s="10"/>
      <c r="M99" s="10"/>
      <c r="N99" s="10"/>
      <c r="O99" s="10"/>
      <c r="P99" s="10"/>
      <c r="Q99" s="10"/>
      <c r="R99" s="10"/>
      <c r="S99" s="10"/>
      <c r="T99" s="10"/>
      <c r="U99" s="10"/>
    </row>
    <row r="100" spans="9:21">
      <c r="I100" s="24"/>
      <c r="J100" s="10"/>
      <c r="K100" s="10"/>
      <c r="L100" s="10"/>
      <c r="M100" s="10"/>
      <c r="N100" s="10"/>
      <c r="O100" s="10"/>
      <c r="P100" s="10"/>
      <c r="Q100" s="10"/>
      <c r="R100" s="10"/>
      <c r="S100" s="10"/>
      <c r="T100" s="10"/>
      <c r="U100" s="10"/>
    </row>
    <row r="101" spans="9:21">
      <c r="I101" s="24"/>
      <c r="J101" s="10"/>
      <c r="K101" s="10"/>
      <c r="L101" s="10"/>
      <c r="M101" s="10"/>
      <c r="N101" s="10"/>
      <c r="O101" s="10"/>
      <c r="P101" s="10"/>
      <c r="Q101" s="10"/>
      <c r="R101" s="10"/>
      <c r="S101" s="10"/>
      <c r="T101" s="10"/>
      <c r="U101" s="10"/>
    </row>
    <row r="102" spans="9:21">
      <c r="I102" s="24"/>
      <c r="J102" s="10"/>
      <c r="K102" s="10"/>
      <c r="L102" s="10"/>
      <c r="M102" s="10"/>
      <c r="N102" s="10"/>
      <c r="O102" s="10"/>
      <c r="P102" s="10"/>
      <c r="Q102" s="10"/>
      <c r="R102" s="10"/>
      <c r="S102" s="10"/>
      <c r="T102" s="10"/>
      <c r="U102" s="10"/>
    </row>
    <row r="103" spans="9:21">
      <c r="I103" s="24"/>
      <c r="J103" s="10"/>
      <c r="K103" s="10"/>
      <c r="L103" s="10"/>
      <c r="M103" s="10"/>
      <c r="N103" s="10"/>
      <c r="O103" s="10"/>
      <c r="P103" s="10"/>
      <c r="Q103" s="10"/>
      <c r="R103" s="10"/>
      <c r="S103" s="10"/>
      <c r="T103" s="10"/>
      <c r="U103" s="10"/>
    </row>
    <row r="104" spans="9:21">
      <c r="I104" s="24"/>
      <c r="J104" s="10"/>
      <c r="K104" s="10"/>
      <c r="L104" s="10"/>
      <c r="M104" s="10"/>
      <c r="N104" s="10"/>
      <c r="O104" s="10"/>
      <c r="P104" s="10"/>
      <c r="Q104" s="10"/>
      <c r="R104" s="10"/>
      <c r="S104" s="10"/>
      <c r="T104" s="10"/>
      <c r="U104" s="10"/>
    </row>
    <row r="105" spans="9:21">
      <c r="I105" s="24"/>
      <c r="J105" s="10"/>
      <c r="K105" s="10"/>
      <c r="L105" s="10"/>
      <c r="M105" s="10"/>
      <c r="N105" s="10"/>
      <c r="O105" s="10"/>
      <c r="P105" s="10"/>
      <c r="Q105" s="10"/>
      <c r="R105" s="10"/>
      <c r="S105" s="10"/>
      <c r="T105" s="10"/>
      <c r="U105" s="10"/>
    </row>
    <row r="106" spans="9:21">
      <c r="I106" s="24"/>
      <c r="J106" s="10"/>
      <c r="K106" s="10"/>
      <c r="L106" s="10"/>
      <c r="M106" s="10"/>
      <c r="N106" s="10"/>
      <c r="O106" s="10"/>
      <c r="P106" s="10"/>
      <c r="Q106" s="10"/>
      <c r="R106" s="10"/>
      <c r="S106" s="10"/>
      <c r="T106" s="10"/>
      <c r="U106" s="10"/>
    </row>
    <row r="107" spans="9:21">
      <c r="I107" s="24"/>
      <c r="J107" s="10"/>
      <c r="K107" s="10"/>
      <c r="L107" s="10"/>
      <c r="M107" s="10"/>
      <c r="N107" s="10"/>
      <c r="O107" s="10"/>
      <c r="P107" s="10"/>
      <c r="Q107" s="10"/>
      <c r="R107" s="10"/>
      <c r="S107" s="10"/>
      <c r="T107" s="10"/>
      <c r="U107" s="10"/>
    </row>
    <row r="108" spans="9:21">
      <c r="I108" s="24"/>
      <c r="J108" s="10"/>
      <c r="K108" s="10"/>
      <c r="L108" s="10"/>
      <c r="M108" s="10"/>
      <c r="N108" s="10"/>
      <c r="O108" s="10"/>
      <c r="P108" s="10"/>
      <c r="Q108" s="10"/>
      <c r="R108" s="10"/>
      <c r="S108" s="10"/>
      <c r="T108" s="10"/>
      <c r="U108" s="10"/>
    </row>
    <row r="109" spans="9:21">
      <c r="I109" s="24"/>
      <c r="J109" s="10"/>
      <c r="K109" s="10"/>
      <c r="L109" s="10"/>
      <c r="M109" s="10"/>
      <c r="N109" s="10"/>
      <c r="O109" s="10"/>
      <c r="P109" s="10"/>
      <c r="Q109" s="10"/>
      <c r="R109" s="10"/>
      <c r="S109" s="10"/>
      <c r="T109" s="10"/>
      <c r="U109" s="10"/>
    </row>
    <row r="110" spans="9:21">
      <c r="I110" s="24"/>
      <c r="J110" s="10"/>
      <c r="K110" s="10"/>
      <c r="L110" s="10"/>
      <c r="M110" s="10"/>
      <c r="N110" s="10"/>
      <c r="O110" s="10"/>
      <c r="P110" s="10"/>
      <c r="Q110" s="10"/>
      <c r="R110" s="10"/>
      <c r="S110" s="10"/>
      <c r="T110" s="10"/>
      <c r="U110" s="10"/>
    </row>
    <row r="111" spans="9:21">
      <c r="I111" s="24"/>
      <c r="J111" s="10"/>
      <c r="K111" s="10"/>
      <c r="L111" s="10"/>
      <c r="M111" s="10"/>
      <c r="N111" s="10"/>
      <c r="O111" s="10"/>
      <c r="P111" s="10"/>
      <c r="Q111" s="10"/>
      <c r="R111" s="10"/>
      <c r="S111" s="10"/>
      <c r="T111" s="10"/>
      <c r="U111" s="10"/>
    </row>
    <row r="112" spans="9:21">
      <c r="I112" s="24"/>
      <c r="J112" s="10"/>
      <c r="K112" s="10"/>
      <c r="L112" s="10"/>
      <c r="M112" s="10"/>
      <c r="N112" s="10"/>
      <c r="O112" s="10"/>
      <c r="P112" s="10"/>
      <c r="Q112" s="10"/>
      <c r="R112" s="10"/>
      <c r="S112" s="10"/>
      <c r="T112" s="10"/>
      <c r="U112" s="10"/>
    </row>
    <row r="113" spans="9:21">
      <c r="I113" s="24"/>
      <c r="J113" s="10"/>
      <c r="K113" s="10"/>
      <c r="L113" s="10"/>
      <c r="M113" s="10"/>
      <c r="N113" s="10"/>
      <c r="O113" s="10"/>
      <c r="P113" s="10"/>
      <c r="Q113" s="10"/>
      <c r="R113" s="10"/>
      <c r="S113" s="10"/>
      <c r="T113" s="10"/>
      <c r="U113" s="10"/>
    </row>
    <row r="114" spans="9:21">
      <c r="I114" s="24"/>
      <c r="J114" s="10"/>
      <c r="K114" s="10"/>
      <c r="L114" s="10"/>
      <c r="M114" s="10"/>
      <c r="N114" s="10"/>
      <c r="O114" s="10"/>
      <c r="P114" s="10"/>
      <c r="Q114" s="10"/>
      <c r="R114" s="10"/>
      <c r="S114" s="10"/>
      <c r="T114" s="10"/>
      <c r="U114" s="10"/>
    </row>
    <row r="115" spans="9:21">
      <c r="I115" s="24"/>
      <c r="J115" s="10"/>
      <c r="K115" s="10"/>
      <c r="L115" s="10"/>
      <c r="M115" s="10"/>
      <c r="N115" s="10"/>
      <c r="O115" s="10"/>
      <c r="P115" s="10"/>
      <c r="Q115" s="10"/>
      <c r="R115" s="10"/>
      <c r="S115" s="10"/>
      <c r="T115" s="10"/>
      <c r="U115" s="10"/>
    </row>
    <row r="116" spans="9:21">
      <c r="I116" s="24"/>
      <c r="J116" s="10"/>
      <c r="K116" s="10"/>
      <c r="L116" s="10"/>
      <c r="M116" s="10"/>
      <c r="N116" s="10"/>
      <c r="O116" s="10"/>
      <c r="P116" s="10"/>
      <c r="Q116" s="10"/>
      <c r="R116" s="10"/>
      <c r="S116" s="10"/>
      <c r="T116" s="10"/>
      <c r="U116" s="10"/>
    </row>
    <row r="117" spans="9:21">
      <c r="I117" s="24"/>
      <c r="J117" s="10"/>
      <c r="K117" s="10"/>
      <c r="L117" s="10"/>
      <c r="M117" s="10"/>
      <c r="N117" s="10"/>
      <c r="O117" s="10"/>
      <c r="P117" s="10"/>
      <c r="Q117" s="10"/>
      <c r="R117" s="10"/>
      <c r="S117" s="10"/>
      <c r="T117" s="10"/>
      <c r="U117" s="10"/>
    </row>
  </sheetData>
  <mergeCells count="66">
    <mergeCell ref="F46:F49"/>
    <mergeCell ref="A43:A45"/>
    <mergeCell ref="B43:B45"/>
    <mergeCell ref="C43:C45"/>
    <mergeCell ref="D43:D45"/>
    <mergeCell ref="E43:E45"/>
    <mergeCell ref="F43:F45"/>
    <mergeCell ref="A46:A49"/>
    <mergeCell ref="B46:B49"/>
    <mergeCell ref="C46:C49"/>
    <mergeCell ref="D46:D49"/>
    <mergeCell ref="E46:E49"/>
    <mergeCell ref="F41:F42"/>
    <mergeCell ref="A38:A40"/>
    <mergeCell ref="B38:B40"/>
    <mergeCell ref="C38:C40"/>
    <mergeCell ref="D38:D40"/>
    <mergeCell ref="E38:E40"/>
    <mergeCell ref="F38:F40"/>
    <mergeCell ref="A41:A42"/>
    <mergeCell ref="B41:B42"/>
    <mergeCell ref="C41:C42"/>
    <mergeCell ref="D41:D42"/>
    <mergeCell ref="E41:E42"/>
    <mergeCell ref="F35:F37"/>
    <mergeCell ref="A32:A34"/>
    <mergeCell ref="B32:B34"/>
    <mergeCell ref="C32:C34"/>
    <mergeCell ref="D32:D34"/>
    <mergeCell ref="E32:E34"/>
    <mergeCell ref="F32:F34"/>
    <mergeCell ref="A35:A37"/>
    <mergeCell ref="B35:B37"/>
    <mergeCell ref="C35:C37"/>
    <mergeCell ref="D35:D37"/>
    <mergeCell ref="E35:E37"/>
    <mergeCell ref="F28:F31"/>
    <mergeCell ref="A20:A27"/>
    <mergeCell ref="B20:B27"/>
    <mergeCell ref="C20:C27"/>
    <mergeCell ref="D20:D27"/>
    <mergeCell ref="E20:E27"/>
    <mergeCell ref="F20:F27"/>
    <mergeCell ref="A28:A31"/>
    <mergeCell ref="B28:B31"/>
    <mergeCell ref="C28:C31"/>
    <mergeCell ref="D28:D31"/>
    <mergeCell ref="E28:E31"/>
    <mergeCell ref="F17:F19"/>
    <mergeCell ref="A14:A16"/>
    <mergeCell ref="B14:B16"/>
    <mergeCell ref="C14:C16"/>
    <mergeCell ref="D14:D16"/>
    <mergeCell ref="E14:E16"/>
    <mergeCell ref="F14:F16"/>
    <mergeCell ref="A17:A19"/>
    <mergeCell ref="B17:B19"/>
    <mergeCell ref="C17:C19"/>
    <mergeCell ref="D17:D19"/>
    <mergeCell ref="E17:E19"/>
    <mergeCell ref="F10:F13"/>
    <mergeCell ref="A10:A13"/>
    <mergeCell ref="B10:B13"/>
    <mergeCell ref="C10:C13"/>
    <mergeCell ref="D10:D13"/>
    <mergeCell ref="E10:E13"/>
  </mergeCells>
  <dataValidations count="1">
    <dataValidation type="list" allowBlank="1" showInputMessage="1" showErrorMessage="1" sqref="H34">
      <formula1>"&lt;CHOOSE ONE&gt;,HAD DRAFT, ORDERED"</formula1>
    </dataValidation>
  </dataValidations>
  <pageMargins left="0.7" right="0.7" top="0.75" bottom="0.75" header="0.3" footer="0.3"/>
  <pageSetup paperSize="9" orientation="portrait" horizontalDpi="4294967292" verticalDpi="4294967292"/>
  <legacyDrawing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Lists!$C$8:$C$13</xm:f>
          </x14:formula1>
          <xm:sqref>H32</xm:sqref>
        </x14:dataValidation>
        <x14:dataValidation type="list" allowBlank="1" showInputMessage="1" showErrorMessage="1">
          <x14:formula1>
            <xm:f>Lists!$B$8:$B$13</xm:f>
          </x14:formula1>
          <xm:sqref>H19</xm:sqref>
        </x14:dataValidation>
        <x14:dataValidation type="list" allowBlank="1" showInputMessage="1" showErrorMessage="1">
          <x14:formula1>
            <xm:f>Lists!$A$8:$A$13</xm:f>
          </x14:formula1>
          <xm:sqref>H17</xm:sqref>
        </x14:dataValidation>
        <x14:dataValidation type="list" allowBlank="1" showInputMessage="1" showErrorMessage="1">
          <x14:formula1>
            <xm:f>Lists!$B$8:$B$14</xm:f>
          </x14:formula1>
          <xm:sqref>H47 H49</xm:sqref>
        </x14:dataValidation>
        <x14:dataValidation type="list" allowBlank="1" showInputMessage="1" showErrorMessage="1">
          <x14:formula1>
            <xm:f>Lists!$F$1:$F$4</xm:f>
          </x14:formula1>
          <xm:sqref>H29:H31 H22:H23 H39:H40 H42 H45:H46 H48</xm:sqref>
        </x14:dataValidation>
        <x14:dataValidation type="list" allowBlank="1" showInputMessage="1" showErrorMessage="1">
          <x14:formula1>
            <xm:f>Lists!$D$8:$D$12</xm:f>
          </x14:formula1>
          <xm:sqref>H38</xm:sqref>
        </x14:dataValidation>
        <x14:dataValidation type="list" allowBlank="1" showInputMessage="1" showErrorMessage="1">
          <x14:formula1>
            <xm:f>Lists!$E$1:$E$6</xm:f>
          </x14:formula1>
          <xm:sqref>H14</xm:sqref>
        </x14:dataValidation>
        <x14:dataValidation type="list" allowBlank="1" showInputMessage="1" showErrorMessage="1">
          <x14:formula1>
            <xm:f>Lists!$F$1:$F$3</xm:f>
          </x14:formula1>
          <xm:sqref>H15:H16 H18 H2 H33 H35:H37 H24:H28 H41 H44 H20:H21</xm:sqref>
        </x14:dataValidation>
        <x14:dataValidation type="list" allowBlank="1" showInputMessage="1" showErrorMessage="1">
          <x14:formula1>
            <xm:f>Lists!$B$1:$B$6</xm:f>
          </x14:formula1>
          <xm:sqref>H11</xm:sqref>
        </x14:dataValidation>
        <x14:dataValidation type="list" allowBlank="1" showInputMessage="1" showErrorMessage="1">
          <x14:formula1>
            <xm:f>Lists!$A$1:$A$6</xm:f>
          </x14:formula1>
          <xm:sqref>H10</xm:sqref>
        </x14:dataValidation>
        <x14:dataValidation type="list" allowBlank="1" showInputMessage="1" showErrorMessage="1">
          <x14:formula1>
            <xm:f>Lists!$C$1:$C$6</xm:f>
          </x14:formula1>
          <xm:sqref>H12</xm:sqref>
        </x14:dataValidation>
        <x14:dataValidation type="list" allowBlank="1" showInputMessage="1" showErrorMessage="1">
          <x14:formula1>
            <xm:f>Lists!$D$1:$D$6</xm:f>
          </x14:formula1>
          <xm:sqref>H13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workbookViewId="0">
      <selection activeCell="B36" sqref="B36"/>
    </sheetView>
  </sheetViews>
  <sheetFormatPr baseColWidth="10" defaultRowHeight="15" x14ac:dyDescent="0"/>
  <cols>
    <col min="1" max="3" width="23.33203125" style="6" customWidth="1"/>
    <col min="4" max="6" width="23.33203125" customWidth="1"/>
  </cols>
  <sheetData>
    <row r="1" spans="1:23" ht="20" customHeight="1">
      <c r="A1" s="11" t="s">
        <v>28</v>
      </c>
      <c r="B1" s="11" t="s">
        <v>28</v>
      </c>
      <c r="C1" s="11" t="s">
        <v>28</v>
      </c>
      <c r="D1" s="11" t="s">
        <v>28</v>
      </c>
      <c r="E1" s="11" t="s">
        <v>28</v>
      </c>
      <c r="F1" s="11" t="s">
        <v>28</v>
      </c>
      <c r="G1" s="7"/>
      <c r="H1" s="7"/>
      <c r="I1" s="7"/>
      <c r="J1" s="7"/>
      <c r="K1" s="7"/>
      <c r="L1" s="7"/>
      <c r="M1" s="7"/>
      <c r="N1" s="7"/>
      <c r="O1" s="7"/>
      <c r="P1" s="7"/>
      <c r="Q1" s="7"/>
      <c r="R1" s="7"/>
      <c r="S1" s="7"/>
      <c r="T1" s="7"/>
      <c r="U1" s="7"/>
      <c r="V1" s="7"/>
      <c r="W1" s="7"/>
    </row>
    <row r="2" spans="1:23" ht="20" customHeight="1">
      <c r="A2" s="11" t="s">
        <v>31</v>
      </c>
      <c r="B2" s="11" t="s">
        <v>24</v>
      </c>
      <c r="C2" s="11" t="s">
        <v>17</v>
      </c>
      <c r="D2" s="11" t="s">
        <v>42</v>
      </c>
      <c r="E2" s="11" t="s">
        <v>41</v>
      </c>
      <c r="F2" s="11" t="s">
        <v>37</v>
      </c>
      <c r="G2" s="7"/>
      <c r="H2" s="7"/>
      <c r="I2" s="7"/>
      <c r="J2" s="7"/>
      <c r="K2" s="7"/>
      <c r="L2" s="7"/>
      <c r="M2" s="7"/>
      <c r="N2" s="7"/>
      <c r="O2" s="7"/>
      <c r="P2" s="7"/>
      <c r="Q2" s="7"/>
      <c r="R2" s="7"/>
      <c r="S2" s="7"/>
      <c r="T2" s="7"/>
      <c r="U2" s="7"/>
      <c r="V2" s="7"/>
      <c r="W2" s="7"/>
    </row>
    <row r="3" spans="1:23" ht="20" customHeight="1">
      <c r="A3" s="11" t="s">
        <v>32</v>
      </c>
      <c r="B3" s="11" t="s">
        <v>25</v>
      </c>
      <c r="C3" s="11" t="s">
        <v>18</v>
      </c>
      <c r="D3" s="11" t="s">
        <v>22</v>
      </c>
      <c r="E3" s="11" t="s">
        <v>29</v>
      </c>
      <c r="F3" s="11" t="s">
        <v>38</v>
      </c>
      <c r="G3" s="7"/>
      <c r="H3" s="7"/>
      <c r="I3" s="7"/>
      <c r="J3" s="7"/>
      <c r="K3" s="7"/>
      <c r="L3" s="7"/>
      <c r="M3" s="7"/>
      <c r="N3" s="7"/>
      <c r="O3" s="7"/>
      <c r="P3" s="7"/>
      <c r="Q3" s="7"/>
      <c r="R3" s="7"/>
      <c r="S3" s="7"/>
      <c r="T3" s="7"/>
      <c r="U3" s="7"/>
      <c r="V3" s="7"/>
      <c r="W3" s="7"/>
    </row>
    <row r="4" spans="1:23" ht="20" customHeight="1">
      <c r="A4" s="11" t="s">
        <v>33</v>
      </c>
      <c r="B4" s="11" t="s">
        <v>26</v>
      </c>
      <c r="C4" s="11" t="s">
        <v>19</v>
      </c>
      <c r="D4" s="11" t="s">
        <v>30</v>
      </c>
      <c r="E4" s="11" t="s">
        <v>30</v>
      </c>
      <c r="F4" s="11" t="s">
        <v>89</v>
      </c>
      <c r="G4" s="7"/>
      <c r="H4" s="7"/>
      <c r="I4" s="7"/>
      <c r="J4" s="7"/>
      <c r="K4" s="7"/>
      <c r="L4" s="7"/>
      <c r="M4" s="7"/>
      <c r="N4" s="7"/>
      <c r="O4" s="7"/>
      <c r="P4" s="7"/>
      <c r="Q4" s="7"/>
      <c r="R4" s="7"/>
      <c r="S4" s="7"/>
      <c r="T4" s="7"/>
      <c r="U4" s="7"/>
      <c r="V4" s="7"/>
      <c r="W4" s="7"/>
    </row>
    <row r="5" spans="1:23" ht="20" customHeight="1">
      <c r="A5" s="11" t="s">
        <v>34</v>
      </c>
      <c r="B5" s="11" t="s">
        <v>27</v>
      </c>
      <c r="C5" s="11" t="s">
        <v>20</v>
      </c>
      <c r="D5" s="11" t="s">
        <v>29</v>
      </c>
      <c r="E5" s="11" t="s">
        <v>22</v>
      </c>
      <c r="F5" s="12"/>
      <c r="G5" s="7"/>
      <c r="H5" s="7"/>
      <c r="I5" s="7"/>
      <c r="J5" s="7"/>
      <c r="K5" s="7"/>
      <c r="L5" s="7"/>
      <c r="M5" s="7"/>
      <c r="N5" s="7"/>
      <c r="O5" s="7"/>
      <c r="P5" s="7"/>
      <c r="Q5" s="7"/>
      <c r="R5" s="7"/>
      <c r="S5" s="7"/>
      <c r="T5" s="7"/>
      <c r="U5" s="7"/>
      <c r="V5" s="7"/>
      <c r="W5" s="7"/>
    </row>
    <row r="6" spans="1:23" ht="20" customHeight="1">
      <c r="A6" s="11" t="s">
        <v>35</v>
      </c>
      <c r="B6" s="11" t="s">
        <v>23</v>
      </c>
      <c r="C6" s="11" t="s">
        <v>21</v>
      </c>
      <c r="D6" s="11" t="s">
        <v>43</v>
      </c>
      <c r="E6" s="11" t="s">
        <v>42</v>
      </c>
      <c r="F6" s="12"/>
      <c r="G6" s="7"/>
      <c r="H6" s="7"/>
      <c r="I6" s="7"/>
      <c r="J6" s="7"/>
      <c r="K6" s="7"/>
      <c r="L6" s="7"/>
      <c r="M6" s="7"/>
      <c r="N6" s="7"/>
      <c r="O6" s="7"/>
      <c r="P6" s="7"/>
      <c r="Q6" s="7"/>
      <c r="R6" s="7"/>
      <c r="S6" s="7"/>
      <c r="T6" s="7"/>
      <c r="U6" s="7"/>
      <c r="V6" s="7"/>
      <c r="W6" s="7"/>
    </row>
    <row r="7" spans="1:23" ht="20" customHeight="1">
      <c r="A7" s="8"/>
      <c r="B7" s="8"/>
      <c r="C7" s="8"/>
      <c r="D7" s="7"/>
      <c r="E7" s="7"/>
      <c r="F7" s="7"/>
      <c r="G7" s="7"/>
      <c r="H7" s="7"/>
      <c r="I7" s="7"/>
      <c r="J7" s="7"/>
      <c r="K7" s="7"/>
      <c r="L7" s="7"/>
      <c r="M7" s="7"/>
      <c r="N7" s="7"/>
      <c r="O7" s="7"/>
      <c r="P7" s="7"/>
      <c r="Q7" s="7"/>
      <c r="R7" s="7"/>
      <c r="S7" s="7"/>
      <c r="T7" s="7"/>
      <c r="U7" s="7"/>
      <c r="V7" s="7"/>
      <c r="W7" s="7"/>
    </row>
    <row r="8" spans="1:23" ht="20" customHeight="1">
      <c r="A8" s="11" t="s">
        <v>28</v>
      </c>
      <c r="B8" s="11" t="s">
        <v>28</v>
      </c>
      <c r="C8" s="11" t="s">
        <v>28</v>
      </c>
      <c r="D8" s="11" t="s">
        <v>28</v>
      </c>
      <c r="E8" s="7"/>
      <c r="F8" s="7"/>
      <c r="G8" s="7"/>
      <c r="H8" s="7"/>
      <c r="I8" s="7"/>
      <c r="J8" s="7"/>
      <c r="K8" s="7"/>
      <c r="L8" s="7"/>
      <c r="M8" s="7"/>
      <c r="N8" s="7"/>
      <c r="O8" s="7"/>
      <c r="P8" s="7"/>
      <c r="Q8" s="7"/>
      <c r="R8" s="7"/>
      <c r="S8" s="7"/>
      <c r="T8" s="7"/>
      <c r="U8" s="7"/>
      <c r="V8" s="7"/>
      <c r="W8" s="7"/>
    </row>
    <row r="9" spans="1:23" ht="20" customHeight="1">
      <c r="A9" s="11" t="s">
        <v>100</v>
      </c>
      <c r="B9" s="13" t="s">
        <v>50</v>
      </c>
      <c r="C9" s="15" t="s">
        <v>70</v>
      </c>
      <c r="D9" s="15" t="s">
        <v>74</v>
      </c>
      <c r="E9" s="7"/>
      <c r="F9" s="7"/>
      <c r="G9" s="7"/>
      <c r="H9" s="7"/>
      <c r="I9" s="7"/>
      <c r="J9" s="7"/>
      <c r="K9" s="7"/>
      <c r="L9" s="7"/>
      <c r="M9" s="7"/>
      <c r="N9" s="7"/>
      <c r="O9" s="7"/>
      <c r="P9" s="7"/>
      <c r="Q9" s="7"/>
      <c r="R9" s="7"/>
      <c r="S9" s="7"/>
      <c r="T9" s="7"/>
      <c r="U9" s="7"/>
      <c r="V9" s="7"/>
      <c r="W9" s="7"/>
    </row>
    <row r="10" spans="1:23" ht="20" customHeight="1">
      <c r="A10" s="11" t="s">
        <v>47</v>
      </c>
      <c r="B10" s="11" t="s">
        <v>53</v>
      </c>
      <c r="C10" s="11" t="s">
        <v>69</v>
      </c>
      <c r="D10" s="11" t="s">
        <v>73</v>
      </c>
      <c r="E10" s="7"/>
      <c r="F10" s="7"/>
      <c r="G10" s="7"/>
      <c r="H10" s="7"/>
      <c r="I10" s="7"/>
      <c r="J10" s="7"/>
      <c r="K10" s="7"/>
      <c r="L10" s="7"/>
      <c r="M10" s="7"/>
      <c r="N10" s="7"/>
      <c r="O10" s="7"/>
      <c r="P10" s="7"/>
      <c r="Q10" s="7"/>
      <c r="R10" s="7"/>
      <c r="S10" s="7"/>
      <c r="T10" s="7"/>
      <c r="U10" s="7"/>
      <c r="V10" s="7"/>
      <c r="W10" s="7"/>
    </row>
    <row r="11" spans="1:23" ht="20" customHeight="1">
      <c r="A11" s="11" t="s">
        <v>46</v>
      </c>
      <c r="B11" s="11" t="s">
        <v>52</v>
      </c>
      <c r="C11" s="15" t="s">
        <v>71</v>
      </c>
      <c r="D11" s="15" t="s">
        <v>75</v>
      </c>
      <c r="E11" s="7"/>
      <c r="F11" s="7"/>
      <c r="G11" s="7"/>
      <c r="H11" s="7"/>
      <c r="I11" s="7"/>
      <c r="J11" s="7"/>
      <c r="K11" s="7"/>
      <c r="L11" s="7"/>
      <c r="M11" s="7"/>
      <c r="N11" s="7"/>
      <c r="O11" s="7"/>
      <c r="P11" s="7"/>
      <c r="Q11" s="7"/>
      <c r="R11" s="7"/>
      <c r="S11" s="7"/>
      <c r="T11" s="7"/>
      <c r="U11" s="7"/>
      <c r="V11" s="7"/>
      <c r="W11" s="7"/>
    </row>
    <row r="12" spans="1:23" ht="20" customHeight="1">
      <c r="A12" s="11" t="s">
        <v>42</v>
      </c>
      <c r="B12" s="11" t="s">
        <v>51</v>
      </c>
      <c r="C12" s="11" t="s">
        <v>68</v>
      </c>
      <c r="D12" s="11" t="s">
        <v>81</v>
      </c>
      <c r="E12" s="7"/>
      <c r="F12" s="7"/>
      <c r="G12" s="7"/>
      <c r="H12" s="7"/>
      <c r="I12" s="7"/>
      <c r="J12" s="7"/>
      <c r="K12" s="7"/>
      <c r="L12" s="7"/>
      <c r="M12" s="7"/>
      <c r="N12" s="7"/>
      <c r="O12" s="7"/>
      <c r="P12" s="7"/>
      <c r="Q12" s="7"/>
      <c r="R12" s="7"/>
      <c r="S12" s="7"/>
      <c r="T12" s="7"/>
      <c r="U12" s="7"/>
      <c r="V12" s="7"/>
      <c r="W12" s="7"/>
    </row>
    <row r="13" spans="1:23" ht="20" customHeight="1">
      <c r="A13" s="11" t="s">
        <v>45</v>
      </c>
      <c r="B13" s="11" t="s">
        <v>45</v>
      </c>
      <c r="C13" s="11" t="s">
        <v>67</v>
      </c>
      <c r="D13" s="11"/>
      <c r="E13" s="7"/>
      <c r="F13" s="7"/>
      <c r="G13" s="7"/>
      <c r="H13" s="7"/>
      <c r="I13" s="7"/>
      <c r="J13" s="7"/>
      <c r="K13" s="7"/>
      <c r="L13" s="7"/>
      <c r="M13" s="7"/>
      <c r="N13" s="7"/>
      <c r="O13" s="7"/>
      <c r="P13" s="7"/>
      <c r="Q13" s="7"/>
      <c r="R13" s="7"/>
      <c r="S13" s="7"/>
      <c r="T13" s="7"/>
      <c r="U13" s="7"/>
      <c r="V13" s="7"/>
      <c r="W13" s="7"/>
    </row>
    <row r="14" spans="1:23" ht="20" customHeight="1">
      <c r="B14" s="6" t="s">
        <v>89</v>
      </c>
      <c r="D14" s="11"/>
      <c r="E14" s="7"/>
      <c r="F14" s="7"/>
      <c r="G14" s="7"/>
      <c r="H14" s="7"/>
      <c r="I14" s="7"/>
      <c r="J14" s="7"/>
      <c r="K14" s="7"/>
      <c r="L14" s="7"/>
      <c r="M14" s="7"/>
      <c r="N14" s="7"/>
      <c r="O14" s="7"/>
      <c r="P14" s="7"/>
      <c r="Q14" s="7"/>
      <c r="R14" s="7"/>
      <c r="S14" s="7"/>
      <c r="T14" s="7"/>
      <c r="U14" s="7"/>
      <c r="V14" s="7"/>
      <c r="W14" s="7"/>
    </row>
    <row r="15" spans="1:23" ht="20" customHeight="1">
      <c r="A15" s="8"/>
      <c r="B15" s="8"/>
      <c r="C15" s="8"/>
      <c r="D15" s="7"/>
      <c r="E15" s="7"/>
      <c r="F15" s="7"/>
      <c r="G15" s="7"/>
      <c r="H15" s="7"/>
      <c r="I15" s="7"/>
      <c r="J15" s="7"/>
      <c r="K15" s="7"/>
      <c r="L15" s="7"/>
      <c r="M15" s="7"/>
      <c r="N15" s="7"/>
      <c r="O15" s="7"/>
      <c r="P15" s="7"/>
      <c r="Q15" s="7"/>
      <c r="R15" s="7"/>
      <c r="S15" s="7"/>
      <c r="T15" s="7"/>
      <c r="U15" s="7"/>
      <c r="V15" s="7"/>
      <c r="W15" s="7"/>
    </row>
    <row r="16" spans="1:23" ht="20" customHeight="1">
      <c r="A16" s="8"/>
      <c r="B16" s="8"/>
      <c r="C16" s="8"/>
      <c r="D16" s="7"/>
      <c r="E16" s="7"/>
      <c r="F16" s="7"/>
      <c r="G16" s="7"/>
      <c r="H16" s="7"/>
      <c r="I16" s="7"/>
      <c r="J16" s="7"/>
      <c r="K16" s="7"/>
      <c r="L16" s="7"/>
      <c r="M16" s="7"/>
      <c r="N16" s="7"/>
      <c r="O16" s="7"/>
      <c r="P16" s="7"/>
      <c r="Q16" s="7"/>
      <c r="R16" s="7"/>
      <c r="S16" s="7"/>
      <c r="T16" s="7"/>
      <c r="U16" s="7"/>
      <c r="V16" s="7"/>
      <c r="W16" s="7"/>
    </row>
    <row r="17" spans="1:23" ht="20" customHeight="1">
      <c r="A17" s="8"/>
      <c r="B17" s="8"/>
      <c r="C17" s="8"/>
      <c r="D17" s="7"/>
      <c r="E17" s="7"/>
      <c r="F17" s="7"/>
      <c r="G17" s="7"/>
      <c r="H17" s="7"/>
      <c r="I17" s="7"/>
      <c r="J17" s="7"/>
      <c r="K17" s="7"/>
      <c r="L17" s="7"/>
      <c r="M17" s="7"/>
      <c r="N17" s="7"/>
      <c r="O17" s="7"/>
      <c r="P17" s="7"/>
      <c r="Q17" s="7"/>
      <c r="R17" s="7"/>
      <c r="S17" s="7"/>
      <c r="T17" s="7"/>
      <c r="U17" s="7"/>
      <c r="V17" s="7"/>
      <c r="W17" s="7"/>
    </row>
    <row r="18" spans="1:23" ht="20" customHeight="1">
      <c r="A18" s="8"/>
      <c r="B18" s="8"/>
      <c r="C18" s="8"/>
      <c r="D18" s="7"/>
      <c r="E18" s="7"/>
      <c r="F18" s="7"/>
      <c r="G18" s="7"/>
      <c r="H18" s="7"/>
      <c r="I18" s="7"/>
      <c r="J18" s="7"/>
      <c r="K18" s="7"/>
      <c r="L18" s="7"/>
      <c r="M18" s="7"/>
      <c r="N18" s="7"/>
      <c r="O18" s="7"/>
      <c r="P18" s="7"/>
      <c r="Q18" s="7"/>
      <c r="R18" s="7"/>
      <c r="S18" s="7"/>
      <c r="T18" s="7"/>
      <c r="U18" s="7"/>
      <c r="V18" s="7"/>
      <c r="W18" s="7"/>
    </row>
    <row r="19" spans="1:23" ht="20" customHeight="1">
      <c r="A19" s="8"/>
      <c r="B19" s="8"/>
      <c r="C19" s="8"/>
      <c r="D19" s="7"/>
      <c r="E19" s="7"/>
      <c r="F19" s="7"/>
      <c r="G19" s="7"/>
      <c r="H19" s="7"/>
      <c r="I19" s="7"/>
      <c r="J19" s="7"/>
      <c r="K19" s="7"/>
      <c r="L19" s="7"/>
      <c r="M19" s="7"/>
      <c r="N19" s="7"/>
      <c r="O19" s="7"/>
      <c r="P19" s="7"/>
      <c r="Q19" s="7"/>
      <c r="R19" s="7"/>
      <c r="S19" s="7"/>
      <c r="T19" s="7"/>
      <c r="U19" s="7"/>
      <c r="V19" s="7"/>
      <c r="W19" s="7"/>
    </row>
    <row r="20" spans="1:23" ht="20" customHeight="1">
      <c r="A20" s="8"/>
      <c r="B20" s="8"/>
      <c r="C20" s="8"/>
      <c r="D20" s="7"/>
      <c r="E20" s="7"/>
      <c r="F20" s="7"/>
      <c r="G20" s="7"/>
      <c r="H20" s="7"/>
      <c r="I20" s="7"/>
      <c r="J20" s="7"/>
      <c r="K20" s="7"/>
      <c r="L20" s="7"/>
      <c r="M20" s="7"/>
      <c r="N20" s="7"/>
      <c r="O20" s="7"/>
      <c r="P20" s="7"/>
      <c r="Q20" s="7"/>
      <c r="R20" s="7"/>
      <c r="S20" s="7"/>
      <c r="T20" s="7"/>
      <c r="U20" s="7"/>
      <c r="V20" s="7"/>
      <c r="W20" s="7"/>
    </row>
    <row r="21" spans="1:23" ht="20" customHeight="1">
      <c r="A21" s="8"/>
      <c r="B21" s="8"/>
      <c r="C21" s="8"/>
      <c r="D21" s="7"/>
      <c r="E21" s="11"/>
      <c r="F21" s="7"/>
      <c r="G21" s="7"/>
      <c r="H21" s="7"/>
      <c r="I21" s="7"/>
      <c r="J21" s="7"/>
      <c r="K21" s="7"/>
      <c r="L21" s="7"/>
      <c r="M21" s="7"/>
      <c r="N21" s="7"/>
      <c r="O21" s="7"/>
      <c r="P21" s="7"/>
      <c r="Q21" s="7"/>
      <c r="R21" s="7"/>
      <c r="S21" s="7"/>
      <c r="T21" s="7"/>
      <c r="U21" s="7"/>
      <c r="V21" s="7"/>
      <c r="W21" s="7"/>
    </row>
    <row r="22" spans="1:23" ht="20" customHeight="1">
      <c r="A22" s="8"/>
      <c r="B22" s="8"/>
      <c r="C22" s="8"/>
      <c r="D22" s="7"/>
      <c r="E22" s="11"/>
      <c r="F22" s="7"/>
      <c r="G22" s="7"/>
      <c r="H22" s="7"/>
      <c r="I22" s="7"/>
      <c r="J22" s="7"/>
      <c r="K22" s="7"/>
      <c r="L22" s="7"/>
      <c r="M22" s="7"/>
      <c r="N22" s="7"/>
      <c r="O22" s="7"/>
      <c r="P22" s="7"/>
      <c r="Q22" s="7"/>
      <c r="R22" s="7"/>
      <c r="S22" s="7"/>
      <c r="T22" s="7"/>
      <c r="U22" s="7"/>
      <c r="V22" s="7"/>
      <c r="W22" s="7"/>
    </row>
    <row r="23" spans="1:23" ht="20" customHeight="1">
      <c r="A23" s="8"/>
      <c r="B23" s="8"/>
      <c r="C23" s="8"/>
      <c r="D23" s="7"/>
      <c r="E23" s="11"/>
      <c r="F23" s="7"/>
      <c r="G23" s="7"/>
      <c r="H23" s="7"/>
      <c r="I23" s="7"/>
      <c r="J23" s="7"/>
      <c r="K23" s="7"/>
      <c r="L23" s="7"/>
      <c r="M23" s="7"/>
      <c r="N23" s="7"/>
      <c r="O23" s="7"/>
      <c r="P23" s="7"/>
      <c r="Q23" s="7"/>
      <c r="R23" s="7"/>
      <c r="S23" s="7"/>
      <c r="T23" s="7"/>
      <c r="U23" s="7"/>
      <c r="V23" s="7"/>
      <c r="W23" s="7"/>
    </row>
    <row r="24" spans="1:23" ht="20" customHeight="1">
      <c r="A24" s="8"/>
      <c r="B24" s="8"/>
      <c r="C24" s="8"/>
      <c r="D24" s="7"/>
      <c r="E24" s="11"/>
      <c r="F24" s="7"/>
      <c r="G24" s="7"/>
      <c r="H24" s="7"/>
      <c r="I24" s="7"/>
      <c r="J24" s="7"/>
      <c r="K24" s="7"/>
      <c r="L24" s="7"/>
      <c r="M24" s="7"/>
      <c r="N24" s="7"/>
      <c r="O24" s="7"/>
      <c r="P24" s="7"/>
      <c r="Q24" s="7"/>
      <c r="R24" s="7"/>
      <c r="S24" s="7"/>
      <c r="T24" s="7"/>
      <c r="U24" s="7"/>
      <c r="V24" s="7"/>
      <c r="W24" s="7"/>
    </row>
    <row r="25" spans="1:23" ht="20" customHeight="1">
      <c r="A25" s="8"/>
      <c r="B25" s="8"/>
      <c r="C25" s="8"/>
      <c r="D25" s="7"/>
      <c r="E25" s="11"/>
      <c r="F25" s="7"/>
      <c r="G25" s="7"/>
      <c r="H25" s="7"/>
      <c r="I25" s="7"/>
      <c r="J25" s="7"/>
      <c r="K25" s="7"/>
      <c r="L25" s="7"/>
      <c r="M25" s="7"/>
      <c r="N25" s="7"/>
      <c r="O25" s="7"/>
      <c r="P25" s="7"/>
      <c r="Q25" s="7"/>
      <c r="R25" s="7"/>
      <c r="S25" s="7"/>
      <c r="T25" s="7"/>
      <c r="U25" s="7"/>
      <c r="V25" s="7"/>
      <c r="W25" s="7"/>
    </row>
    <row r="26" spans="1:23" ht="20" customHeight="1">
      <c r="A26" s="8"/>
      <c r="B26" s="8"/>
      <c r="C26" s="8"/>
      <c r="D26" s="7"/>
      <c r="E26" s="7"/>
      <c r="F26" s="7"/>
      <c r="G26" s="7"/>
      <c r="H26" s="7"/>
      <c r="I26" s="7"/>
      <c r="J26" s="7"/>
      <c r="K26" s="7"/>
      <c r="L26" s="7"/>
      <c r="M26" s="7"/>
      <c r="N26" s="7"/>
      <c r="O26" s="7"/>
      <c r="P26" s="7"/>
      <c r="Q26" s="7"/>
      <c r="R26" s="7"/>
      <c r="S26" s="7"/>
      <c r="T26" s="7"/>
      <c r="U26" s="7"/>
      <c r="V26" s="7"/>
      <c r="W26" s="7"/>
    </row>
    <row r="27" spans="1:23" ht="20" customHeight="1">
      <c r="A27" s="8"/>
      <c r="B27" s="8"/>
      <c r="C27" s="8"/>
      <c r="D27" s="7"/>
      <c r="F27" s="7"/>
      <c r="G27" s="7"/>
      <c r="H27" s="7"/>
      <c r="I27" s="7"/>
      <c r="J27" s="7"/>
      <c r="K27" s="7"/>
      <c r="L27" s="7"/>
      <c r="M27" s="7"/>
      <c r="N27" s="7"/>
      <c r="O27" s="7"/>
      <c r="P27" s="7"/>
      <c r="Q27" s="7"/>
      <c r="R27" s="7"/>
      <c r="S27" s="7"/>
      <c r="T27" s="7"/>
      <c r="U27" s="7"/>
      <c r="V27" s="7"/>
      <c r="W27" s="7"/>
    </row>
    <row r="28" spans="1:23" ht="20" customHeight="1">
      <c r="A28" s="8"/>
      <c r="B28" s="8"/>
      <c r="C28" s="8"/>
      <c r="D28" s="7"/>
      <c r="F28" s="7"/>
      <c r="G28" s="7"/>
      <c r="H28" s="7"/>
      <c r="I28" s="7"/>
      <c r="J28" s="7"/>
      <c r="K28" s="7"/>
      <c r="L28" s="7"/>
      <c r="M28" s="7"/>
      <c r="N28" s="7"/>
      <c r="O28" s="7"/>
      <c r="P28" s="7"/>
      <c r="Q28" s="7"/>
      <c r="R28" s="7"/>
      <c r="S28" s="7"/>
      <c r="T28" s="7"/>
      <c r="U28" s="7"/>
      <c r="V28" s="7"/>
      <c r="W28" s="7"/>
    </row>
    <row r="29" spans="1:23" ht="20" customHeight="1">
      <c r="A29" s="8"/>
      <c r="B29" s="8"/>
      <c r="C29" s="8"/>
      <c r="D29" s="7"/>
      <c r="F29" s="7"/>
      <c r="G29" s="7"/>
      <c r="H29" s="7"/>
      <c r="I29" s="7"/>
      <c r="J29" s="7"/>
      <c r="K29" s="7"/>
      <c r="L29" s="7"/>
      <c r="M29" s="7"/>
      <c r="N29" s="7"/>
      <c r="O29" s="7"/>
      <c r="P29" s="7"/>
      <c r="Q29" s="7"/>
      <c r="R29" s="7"/>
      <c r="S29" s="7"/>
      <c r="T29" s="7"/>
      <c r="U29" s="7"/>
      <c r="V29" s="7"/>
      <c r="W29" s="7"/>
    </row>
    <row r="30" spans="1:23" ht="20" customHeight="1">
      <c r="A30" s="8"/>
      <c r="B30" s="8"/>
      <c r="C30" s="8"/>
      <c r="D30" s="7"/>
      <c r="F30" s="7"/>
      <c r="G30" s="7"/>
      <c r="H30" s="7"/>
      <c r="I30" s="7"/>
      <c r="J30" s="7"/>
      <c r="K30" s="7"/>
      <c r="L30" s="7"/>
      <c r="M30" s="7"/>
      <c r="N30" s="7"/>
      <c r="O30" s="7"/>
      <c r="P30" s="7"/>
      <c r="Q30" s="7"/>
      <c r="R30" s="7"/>
      <c r="S30" s="7"/>
      <c r="T30" s="7"/>
      <c r="U30" s="7"/>
      <c r="V30" s="7"/>
      <c r="W30" s="7"/>
    </row>
    <row r="31" spans="1:23" ht="20" customHeight="1">
      <c r="A31" s="8"/>
      <c r="B31" s="8"/>
      <c r="C31" s="8"/>
      <c r="D31" s="7"/>
      <c r="F31" s="7"/>
      <c r="G31" s="7"/>
      <c r="H31" s="7"/>
      <c r="I31" s="7"/>
      <c r="J31" s="7"/>
      <c r="K31" s="7"/>
      <c r="L31" s="7"/>
      <c r="M31" s="7"/>
      <c r="N31" s="7"/>
      <c r="O31" s="7"/>
      <c r="P31" s="7"/>
      <c r="Q31" s="7"/>
      <c r="R31" s="7"/>
      <c r="S31" s="7"/>
      <c r="T31" s="7"/>
      <c r="U31" s="7"/>
      <c r="V31" s="7"/>
      <c r="W31" s="7"/>
    </row>
    <row r="32" spans="1:23">
      <c r="A32" s="8"/>
      <c r="B32" s="8"/>
      <c r="C32" s="8"/>
      <c r="D32" s="7"/>
      <c r="E32" s="7"/>
      <c r="F32" s="7"/>
      <c r="G32" s="7"/>
      <c r="H32" s="7"/>
      <c r="I32" s="7"/>
      <c r="J32" s="7"/>
      <c r="K32" s="7"/>
      <c r="L32" s="7"/>
      <c r="M32" s="7"/>
      <c r="N32" s="7"/>
      <c r="O32" s="7"/>
      <c r="P32" s="7"/>
      <c r="Q32" s="7"/>
      <c r="R32" s="7"/>
      <c r="S32" s="7"/>
      <c r="T32" s="7"/>
      <c r="U32" s="7"/>
      <c r="V32" s="7"/>
      <c r="W32" s="7"/>
    </row>
    <row r="33" spans="1:23">
      <c r="A33" s="8"/>
      <c r="B33" s="8"/>
      <c r="C33" s="8"/>
      <c r="D33" s="7"/>
      <c r="E33" s="7"/>
      <c r="F33" s="7"/>
      <c r="G33" s="7"/>
      <c r="H33" s="7"/>
      <c r="I33" s="7"/>
      <c r="J33" s="7"/>
      <c r="K33" s="7"/>
      <c r="L33" s="7"/>
      <c r="M33" s="7"/>
      <c r="N33" s="7"/>
      <c r="O33" s="7"/>
      <c r="P33" s="7"/>
      <c r="Q33" s="7"/>
      <c r="R33" s="7"/>
      <c r="S33" s="7"/>
      <c r="T33" s="7"/>
      <c r="U33" s="7"/>
      <c r="V33" s="7"/>
      <c r="W33" s="7"/>
    </row>
    <row r="34" spans="1:23">
      <c r="A34" s="8"/>
      <c r="B34" s="8"/>
      <c r="C34" s="8"/>
      <c r="D34" s="7"/>
      <c r="E34" s="7"/>
      <c r="F34" s="7"/>
      <c r="G34" s="7"/>
      <c r="H34" s="7"/>
      <c r="I34" s="7"/>
      <c r="J34" s="7"/>
      <c r="K34" s="7"/>
      <c r="L34" s="7"/>
      <c r="M34" s="7"/>
      <c r="N34" s="7"/>
      <c r="O34" s="7"/>
      <c r="P34" s="7"/>
      <c r="Q34" s="7"/>
      <c r="R34" s="7"/>
      <c r="S34" s="7"/>
      <c r="T34" s="7"/>
      <c r="U34" s="7"/>
      <c r="V34" s="7"/>
      <c r="W34" s="7"/>
    </row>
    <row r="35" spans="1:23">
      <c r="A35" s="8"/>
      <c r="B35" s="8"/>
      <c r="C35" s="8"/>
      <c r="D35" s="7"/>
      <c r="E35" s="7"/>
      <c r="F35" s="7"/>
      <c r="G35" s="7"/>
      <c r="H35" s="7"/>
      <c r="I35" s="7"/>
      <c r="J35" s="7"/>
      <c r="K35" s="7"/>
      <c r="L35" s="7"/>
      <c r="M35" s="7"/>
      <c r="N35" s="7"/>
      <c r="O35" s="7"/>
      <c r="P35" s="7"/>
      <c r="Q35" s="7"/>
      <c r="R35" s="7"/>
      <c r="S35" s="7"/>
      <c r="T35" s="7"/>
      <c r="U35" s="7"/>
      <c r="V35" s="7"/>
      <c r="W35" s="7"/>
    </row>
    <row r="36" spans="1:23">
      <c r="A36" s="8"/>
      <c r="B36" s="8"/>
      <c r="C36" s="8"/>
      <c r="D36" s="7"/>
      <c r="E36" s="7"/>
      <c r="F36" s="7"/>
      <c r="G36" s="7"/>
      <c r="H36" s="7"/>
      <c r="I36" s="7"/>
      <c r="J36" s="7"/>
      <c r="K36" s="7"/>
      <c r="L36" s="7"/>
      <c r="M36" s="7"/>
      <c r="N36" s="7"/>
      <c r="O36" s="7"/>
      <c r="P36" s="7"/>
      <c r="Q36" s="7"/>
      <c r="R36" s="7"/>
      <c r="S36" s="7"/>
      <c r="T36" s="7"/>
      <c r="U36" s="7"/>
      <c r="V36" s="7"/>
      <c r="W36" s="7"/>
    </row>
    <row r="37" spans="1:23">
      <c r="A37" s="8"/>
      <c r="B37" s="8"/>
      <c r="C37" s="8"/>
      <c r="D37" s="7"/>
      <c r="E37" s="7"/>
      <c r="F37" s="7"/>
      <c r="G37" s="7"/>
      <c r="H37" s="7"/>
      <c r="I37" s="7"/>
      <c r="J37" s="7"/>
      <c r="K37" s="7"/>
      <c r="L37" s="7"/>
      <c r="M37" s="7"/>
      <c r="N37" s="7"/>
      <c r="O37" s="7"/>
      <c r="P37" s="7"/>
      <c r="Q37" s="7"/>
      <c r="R37" s="7"/>
      <c r="S37" s="7"/>
      <c r="T37" s="7"/>
      <c r="U37" s="7"/>
      <c r="V37" s="7"/>
      <c r="W37" s="7"/>
    </row>
    <row r="38" spans="1:23">
      <c r="A38" s="8"/>
      <c r="B38" s="8"/>
      <c r="C38" s="8"/>
      <c r="D38" s="7"/>
      <c r="E38" s="7"/>
      <c r="F38" s="7"/>
      <c r="G38" s="7"/>
      <c r="H38" s="7"/>
      <c r="I38" s="7"/>
      <c r="J38" s="7"/>
      <c r="K38" s="7"/>
      <c r="L38" s="7"/>
      <c r="M38" s="7"/>
      <c r="N38" s="7"/>
      <c r="O38" s="7"/>
      <c r="P38" s="7"/>
      <c r="Q38" s="7"/>
      <c r="R38" s="7"/>
      <c r="S38" s="7"/>
      <c r="T38" s="7"/>
      <c r="U38" s="7"/>
      <c r="V38" s="7"/>
      <c r="W38" s="7"/>
    </row>
    <row r="39" spans="1:23">
      <c r="A39" s="8"/>
      <c r="B39" s="8"/>
      <c r="C39" s="8"/>
      <c r="D39" s="7"/>
      <c r="E39" s="7"/>
      <c r="F39" s="7"/>
      <c r="G39" s="7"/>
      <c r="H39" s="7"/>
      <c r="I39" s="7"/>
      <c r="J39" s="7"/>
      <c r="K39" s="7"/>
      <c r="L39" s="7"/>
      <c r="M39" s="7"/>
      <c r="N39" s="7"/>
      <c r="O39" s="7"/>
      <c r="P39" s="7"/>
      <c r="Q39" s="7"/>
      <c r="R39" s="7"/>
      <c r="S39" s="7"/>
      <c r="T39" s="7"/>
      <c r="U39" s="7"/>
      <c r="V39" s="7"/>
      <c r="W39" s="7"/>
    </row>
    <row r="40" spans="1:23">
      <c r="A40" s="8"/>
      <c r="B40" s="8"/>
      <c r="C40" s="8"/>
      <c r="D40" s="7"/>
      <c r="E40" s="7"/>
      <c r="F40" s="7"/>
      <c r="G40" s="7"/>
      <c r="H40" s="7"/>
      <c r="I40" s="7"/>
      <c r="J40" s="7"/>
      <c r="K40" s="7"/>
      <c r="L40" s="7"/>
      <c r="M40" s="7"/>
      <c r="N40" s="7"/>
      <c r="O40" s="7"/>
      <c r="P40" s="7"/>
      <c r="Q40" s="7"/>
      <c r="R40" s="7"/>
      <c r="S40" s="7"/>
      <c r="T40" s="7"/>
      <c r="U40" s="7"/>
      <c r="V40" s="7"/>
      <c r="W40" s="7"/>
    </row>
    <row r="41" spans="1:23">
      <c r="A41" s="8"/>
      <c r="B41" s="8"/>
      <c r="C41" s="8"/>
      <c r="D41" s="7"/>
      <c r="E41" s="7"/>
      <c r="F41" s="7"/>
      <c r="G41" s="7"/>
      <c r="H41" s="7"/>
      <c r="I41" s="7"/>
      <c r="J41" s="7"/>
      <c r="K41" s="7"/>
      <c r="L41" s="7"/>
      <c r="M41" s="7"/>
      <c r="N41" s="7"/>
      <c r="O41" s="7"/>
      <c r="P41" s="7"/>
      <c r="Q41" s="7"/>
      <c r="R41" s="7"/>
      <c r="S41" s="7"/>
      <c r="T41" s="7"/>
      <c r="U41" s="7"/>
      <c r="V41" s="7"/>
      <c r="W41" s="7"/>
    </row>
    <row r="42" spans="1:23">
      <c r="A42" s="8"/>
      <c r="B42" s="8"/>
      <c r="C42" s="8"/>
      <c r="D42" s="7"/>
      <c r="E42" s="7"/>
      <c r="F42" s="7"/>
      <c r="G42" s="7"/>
      <c r="H42" s="7"/>
      <c r="I42" s="7"/>
      <c r="J42" s="7"/>
      <c r="K42" s="7"/>
      <c r="L42" s="7"/>
      <c r="M42" s="7"/>
      <c r="N42" s="7"/>
      <c r="O42" s="7"/>
      <c r="P42" s="7"/>
      <c r="Q42" s="7"/>
      <c r="R42" s="7"/>
      <c r="S42" s="7"/>
      <c r="T42" s="7"/>
      <c r="U42" s="7"/>
      <c r="V42" s="7"/>
      <c r="W42" s="7"/>
    </row>
    <row r="43" spans="1:23">
      <c r="A43" s="8"/>
      <c r="B43" s="8"/>
      <c r="C43" s="8"/>
      <c r="D43" s="7"/>
      <c r="E43" s="7"/>
      <c r="F43" s="7"/>
      <c r="G43" s="7"/>
      <c r="H43" s="7"/>
      <c r="I43" s="7"/>
      <c r="J43" s="7"/>
      <c r="K43" s="7"/>
      <c r="L43" s="7"/>
      <c r="M43" s="7"/>
      <c r="N43" s="7"/>
      <c r="O43" s="7"/>
      <c r="P43" s="7"/>
      <c r="Q43" s="7"/>
      <c r="R43" s="7"/>
      <c r="S43" s="7"/>
      <c r="T43" s="7"/>
      <c r="U43" s="7"/>
      <c r="V43" s="7"/>
      <c r="W43" s="7"/>
    </row>
    <row r="44" spans="1:23">
      <c r="A44" s="8"/>
      <c r="B44" s="8"/>
      <c r="C44" s="8"/>
      <c r="D44" s="7"/>
      <c r="E44" s="7"/>
      <c r="F44" s="7"/>
      <c r="G44" s="7"/>
      <c r="H44" s="7"/>
      <c r="I44" s="7"/>
      <c r="J44" s="7"/>
      <c r="K44" s="7"/>
      <c r="L44" s="7"/>
      <c r="M44" s="7"/>
      <c r="N44" s="7"/>
      <c r="O44" s="7"/>
      <c r="P44" s="7"/>
      <c r="Q44" s="7"/>
      <c r="R44" s="7"/>
      <c r="S44" s="7"/>
      <c r="T44" s="7"/>
      <c r="U44" s="7"/>
      <c r="V44" s="7"/>
      <c r="W44" s="7"/>
    </row>
    <row r="45" spans="1:23">
      <c r="A45" s="8"/>
      <c r="B45" s="8"/>
      <c r="C45" s="8"/>
      <c r="D45" s="7"/>
      <c r="E45" s="7"/>
      <c r="F45" s="7"/>
      <c r="G45" s="7"/>
      <c r="H45" s="7"/>
      <c r="I45" s="7"/>
      <c r="J45" s="7"/>
      <c r="K45" s="7"/>
      <c r="L45" s="7"/>
      <c r="M45" s="7"/>
      <c r="N45" s="7"/>
      <c r="O45" s="7"/>
      <c r="P45" s="7"/>
      <c r="Q45" s="7"/>
      <c r="R45" s="7"/>
      <c r="S45" s="7"/>
      <c r="T45" s="7"/>
      <c r="U45" s="7"/>
      <c r="V45" s="7"/>
      <c r="W45" s="7"/>
    </row>
    <row r="46" spans="1:23">
      <c r="A46" s="8"/>
      <c r="B46" s="8"/>
      <c r="C46" s="8"/>
      <c r="D46" s="7"/>
      <c r="E46" s="7"/>
      <c r="F46" s="7"/>
      <c r="G46" s="7"/>
      <c r="H46" s="7"/>
      <c r="I46" s="7"/>
      <c r="J46" s="7"/>
      <c r="K46" s="7"/>
      <c r="L46" s="7"/>
      <c r="M46" s="7"/>
      <c r="N46" s="7"/>
      <c r="O46" s="7"/>
      <c r="P46" s="7"/>
      <c r="Q46" s="7"/>
      <c r="R46" s="7"/>
      <c r="S46" s="7"/>
      <c r="T46" s="7"/>
      <c r="U46" s="7"/>
      <c r="V46" s="7"/>
      <c r="W46" s="7"/>
    </row>
    <row r="47" spans="1:23">
      <c r="A47" s="8"/>
      <c r="B47" s="8"/>
      <c r="C47" s="8"/>
      <c r="D47" s="7"/>
      <c r="E47" s="7"/>
      <c r="F47" s="7"/>
      <c r="G47" s="7"/>
      <c r="H47" s="7"/>
      <c r="I47" s="7"/>
      <c r="J47" s="7"/>
      <c r="K47" s="7"/>
      <c r="L47" s="7"/>
      <c r="M47" s="7"/>
      <c r="N47" s="7"/>
      <c r="O47" s="7"/>
      <c r="P47" s="7"/>
      <c r="Q47" s="7"/>
      <c r="R47" s="7"/>
      <c r="S47" s="7"/>
      <c r="T47" s="7"/>
      <c r="U47" s="7"/>
      <c r="V47" s="7"/>
      <c r="W47" s="7"/>
    </row>
    <row r="48" spans="1:23">
      <c r="A48" s="8"/>
      <c r="B48" s="8"/>
      <c r="C48" s="8"/>
      <c r="D48" s="7"/>
      <c r="E48" s="7"/>
      <c r="F48" s="7"/>
      <c r="G48" s="7"/>
      <c r="H48" s="7"/>
      <c r="I48" s="7"/>
      <c r="J48" s="7"/>
      <c r="K48" s="7"/>
      <c r="L48" s="7"/>
      <c r="M48" s="7"/>
      <c r="N48" s="7"/>
      <c r="O48" s="7"/>
      <c r="P48" s="7"/>
      <c r="Q48" s="7"/>
      <c r="R48" s="7"/>
      <c r="S48" s="7"/>
      <c r="T48" s="7"/>
      <c r="U48" s="7"/>
      <c r="V48" s="7"/>
      <c r="W48" s="7"/>
    </row>
    <row r="49" spans="1:23">
      <c r="A49" s="8"/>
      <c r="B49" s="8"/>
      <c r="C49" s="8"/>
      <c r="D49" s="7"/>
      <c r="E49" s="7"/>
      <c r="F49" s="7"/>
      <c r="G49" s="7"/>
      <c r="H49" s="7"/>
      <c r="I49" s="7"/>
      <c r="J49" s="7"/>
      <c r="K49" s="7"/>
      <c r="L49" s="7"/>
      <c r="M49" s="7"/>
      <c r="N49" s="7"/>
      <c r="O49" s="7"/>
      <c r="P49" s="7"/>
      <c r="Q49" s="7"/>
      <c r="R49" s="7"/>
      <c r="S49" s="7"/>
      <c r="T49" s="7"/>
      <c r="U49" s="7"/>
      <c r="V49" s="7"/>
      <c r="W49" s="7"/>
    </row>
    <row r="50" spans="1:23">
      <c r="A50" s="8"/>
      <c r="B50" s="8"/>
      <c r="C50" s="8"/>
      <c r="D50" s="7"/>
      <c r="E50" s="7"/>
      <c r="F50" s="7"/>
      <c r="G50" s="7"/>
      <c r="H50" s="7"/>
      <c r="I50" s="7"/>
      <c r="J50" s="7"/>
      <c r="K50" s="7"/>
      <c r="L50" s="7"/>
      <c r="M50" s="7"/>
      <c r="N50" s="7"/>
      <c r="O50" s="7"/>
      <c r="P50" s="7"/>
      <c r="Q50" s="7"/>
      <c r="R50" s="7"/>
      <c r="S50" s="7"/>
      <c r="T50" s="7"/>
      <c r="U50" s="7"/>
      <c r="V50" s="7"/>
      <c r="W50" s="7"/>
    </row>
    <row r="51" spans="1:23">
      <c r="A51" s="8"/>
      <c r="B51" s="8"/>
      <c r="C51" s="8"/>
      <c r="D51" s="7"/>
      <c r="E51" s="7"/>
      <c r="F51" s="7"/>
      <c r="G51" s="7"/>
      <c r="H51" s="7"/>
      <c r="I51" s="7"/>
      <c r="J51" s="7"/>
      <c r="K51" s="7"/>
      <c r="L51" s="7"/>
      <c r="M51" s="7"/>
      <c r="N51" s="7"/>
      <c r="O51" s="7"/>
      <c r="P51" s="7"/>
      <c r="Q51" s="7"/>
      <c r="R51" s="7"/>
      <c r="S51" s="7"/>
      <c r="T51" s="7"/>
      <c r="U51" s="7"/>
      <c r="V51" s="7"/>
      <c r="W51" s="7"/>
    </row>
    <row r="52" spans="1:23">
      <c r="A52" s="8"/>
      <c r="B52" s="8"/>
      <c r="C52" s="8"/>
      <c r="D52" s="7"/>
      <c r="E52" s="7"/>
      <c r="F52" s="7"/>
      <c r="G52" s="7"/>
      <c r="H52" s="7"/>
      <c r="I52" s="7"/>
      <c r="J52" s="7"/>
      <c r="K52" s="7"/>
      <c r="L52" s="7"/>
      <c r="M52" s="7"/>
      <c r="N52" s="7"/>
      <c r="O52" s="7"/>
      <c r="P52" s="7"/>
      <c r="Q52" s="7"/>
      <c r="R52" s="7"/>
      <c r="S52" s="7"/>
      <c r="T52" s="7"/>
      <c r="U52" s="7"/>
      <c r="V52" s="7"/>
      <c r="W52" s="7"/>
    </row>
    <row r="53" spans="1:23">
      <c r="A53" s="8"/>
      <c r="B53" s="8"/>
      <c r="C53" s="8"/>
      <c r="D53" s="7"/>
      <c r="E53" s="7"/>
      <c r="F53" s="7"/>
      <c r="G53" s="7"/>
      <c r="H53" s="7"/>
      <c r="I53" s="7"/>
      <c r="J53" s="7"/>
      <c r="K53" s="7"/>
      <c r="L53" s="7"/>
      <c r="M53" s="7"/>
      <c r="N53" s="7"/>
      <c r="O53" s="7"/>
      <c r="P53" s="7"/>
      <c r="Q53" s="7"/>
      <c r="R53" s="7"/>
      <c r="S53" s="7"/>
      <c r="T53" s="7"/>
      <c r="U53" s="7"/>
      <c r="V53" s="7"/>
      <c r="W53" s="7"/>
    </row>
    <row r="54" spans="1:23">
      <c r="A54" s="8"/>
      <c r="B54" s="8"/>
      <c r="C54" s="8"/>
      <c r="D54" s="7"/>
      <c r="E54" s="7"/>
      <c r="F54" s="7"/>
      <c r="G54" s="7"/>
      <c r="H54" s="7"/>
      <c r="I54" s="7"/>
      <c r="J54" s="7"/>
      <c r="K54" s="7"/>
      <c r="L54" s="7"/>
      <c r="M54" s="7"/>
      <c r="N54" s="7"/>
      <c r="O54" s="7"/>
      <c r="P54" s="7"/>
      <c r="Q54" s="7"/>
      <c r="R54" s="7"/>
      <c r="S54" s="7"/>
      <c r="T54" s="7"/>
      <c r="U54" s="7"/>
      <c r="V54" s="7"/>
      <c r="W54" s="7"/>
    </row>
    <row r="55" spans="1:23">
      <c r="A55" s="8"/>
      <c r="B55" s="8"/>
      <c r="C55" s="8"/>
      <c r="D55" s="7"/>
      <c r="E55" s="7"/>
      <c r="F55" s="7"/>
      <c r="G55" s="7"/>
      <c r="H55" s="7"/>
      <c r="I55" s="7"/>
      <c r="J55" s="7"/>
      <c r="K55" s="7"/>
      <c r="L55" s="7"/>
      <c r="M55" s="7"/>
      <c r="N55" s="7"/>
      <c r="O55" s="7"/>
      <c r="P55" s="7"/>
      <c r="Q55" s="7"/>
      <c r="R55" s="7"/>
      <c r="S55" s="7"/>
      <c r="T55" s="7"/>
      <c r="U55" s="7"/>
      <c r="V55" s="7"/>
      <c r="W55" s="7"/>
    </row>
    <row r="56" spans="1:23">
      <c r="A56" s="8"/>
      <c r="B56" s="8"/>
      <c r="C56" s="8"/>
      <c r="D56" s="7"/>
      <c r="E56" s="7"/>
      <c r="F56" s="7"/>
      <c r="G56" s="7"/>
      <c r="H56" s="7"/>
      <c r="I56" s="7"/>
      <c r="J56" s="7"/>
      <c r="K56" s="7"/>
      <c r="L56" s="7"/>
      <c r="M56" s="7"/>
      <c r="N56" s="7"/>
      <c r="O56" s="7"/>
      <c r="P56" s="7"/>
      <c r="Q56" s="7"/>
      <c r="R56" s="7"/>
      <c r="S56" s="7"/>
      <c r="T56" s="7"/>
      <c r="U56" s="7"/>
      <c r="V56" s="7"/>
      <c r="W56" s="7"/>
    </row>
    <row r="57" spans="1:23">
      <c r="A57" s="8"/>
      <c r="B57" s="8"/>
      <c r="C57" s="8"/>
      <c r="D57" s="7"/>
      <c r="E57" s="7"/>
      <c r="F57" s="7"/>
      <c r="G57" s="7"/>
      <c r="H57" s="7"/>
      <c r="I57" s="7"/>
      <c r="J57" s="7"/>
      <c r="K57" s="7"/>
      <c r="L57" s="7"/>
      <c r="M57" s="7"/>
      <c r="N57" s="7"/>
      <c r="O57" s="7"/>
      <c r="P57" s="7"/>
      <c r="Q57" s="7"/>
      <c r="R57" s="7"/>
      <c r="S57" s="7"/>
      <c r="T57" s="7"/>
      <c r="U57" s="7"/>
      <c r="V57" s="7"/>
      <c r="W57" s="7"/>
    </row>
    <row r="58" spans="1:23">
      <c r="A58" s="8"/>
      <c r="B58" s="8"/>
      <c r="C58" s="8"/>
      <c r="D58" s="7"/>
      <c r="E58" s="7"/>
      <c r="F58" s="7"/>
      <c r="G58" s="7"/>
      <c r="H58" s="7"/>
      <c r="I58" s="7"/>
      <c r="J58" s="7"/>
      <c r="K58" s="7"/>
      <c r="L58" s="7"/>
      <c r="M58" s="7"/>
      <c r="N58" s="7"/>
      <c r="O58" s="7"/>
      <c r="P58" s="7"/>
      <c r="Q58" s="7"/>
      <c r="R58" s="7"/>
      <c r="S58" s="7"/>
      <c r="T58" s="7"/>
      <c r="U58" s="7"/>
      <c r="V58" s="7"/>
      <c r="W58" s="7"/>
    </row>
    <row r="59" spans="1:23">
      <c r="A59" s="8"/>
      <c r="B59" s="8"/>
      <c r="C59" s="8"/>
      <c r="D59" s="7"/>
      <c r="E59" s="7"/>
      <c r="F59" s="7"/>
      <c r="G59" s="7"/>
      <c r="H59" s="7"/>
      <c r="I59" s="7"/>
      <c r="J59" s="7"/>
      <c r="K59" s="7"/>
      <c r="L59" s="7"/>
      <c r="M59" s="7"/>
      <c r="N59" s="7"/>
      <c r="O59" s="7"/>
      <c r="P59" s="7"/>
      <c r="Q59" s="7"/>
      <c r="R59" s="7"/>
      <c r="S59" s="7"/>
      <c r="T59" s="7"/>
      <c r="U59" s="7"/>
      <c r="V59" s="7"/>
      <c r="W59" s="7"/>
    </row>
    <row r="60" spans="1:23">
      <c r="A60" s="8"/>
      <c r="B60" s="8"/>
      <c r="C60" s="8"/>
      <c r="D60" s="7"/>
      <c r="E60" s="7"/>
      <c r="F60" s="7"/>
      <c r="G60" s="7"/>
      <c r="H60" s="7"/>
      <c r="I60" s="7"/>
      <c r="J60" s="7"/>
      <c r="K60" s="7"/>
      <c r="L60" s="7"/>
      <c r="M60" s="7"/>
      <c r="N60" s="7"/>
      <c r="O60" s="7"/>
      <c r="P60" s="7"/>
      <c r="Q60" s="7"/>
      <c r="R60" s="7"/>
      <c r="S60" s="7"/>
      <c r="T60" s="7"/>
      <c r="U60" s="7"/>
      <c r="V60" s="7"/>
      <c r="W60" s="7"/>
    </row>
    <row r="61" spans="1:23">
      <c r="A61" s="8"/>
      <c r="B61" s="8"/>
      <c r="C61" s="8"/>
      <c r="D61" s="7"/>
      <c r="E61" s="7"/>
      <c r="F61" s="7"/>
      <c r="G61" s="7"/>
      <c r="H61" s="7"/>
      <c r="I61" s="7"/>
      <c r="J61" s="7"/>
      <c r="K61" s="7"/>
      <c r="L61" s="7"/>
      <c r="M61" s="7"/>
      <c r="N61" s="7"/>
      <c r="O61" s="7"/>
      <c r="P61" s="7"/>
      <c r="Q61" s="7"/>
      <c r="R61" s="7"/>
      <c r="S61" s="7"/>
      <c r="T61" s="7"/>
      <c r="U61" s="7"/>
      <c r="V61" s="7"/>
      <c r="W61" s="7"/>
    </row>
    <row r="62" spans="1:23">
      <c r="A62" s="8"/>
      <c r="B62" s="8"/>
      <c r="C62" s="8"/>
      <c r="D62" s="7"/>
      <c r="E62" s="7"/>
      <c r="F62" s="7"/>
      <c r="G62" s="7"/>
      <c r="H62" s="7"/>
      <c r="I62" s="7"/>
      <c r="J62" s="7"/>
      <c r="K62" s="7"/>
      <c r="L62" s="7"/>
      <c r="M62" s="7"/>
      <c r="N62" s="7"/>
      <c r="O62" s="7"/>
      <c r="P62" s="7"/>
      <c r="Q62" s="7"/>
      <c r="R62" s="7"/>
      <c r="S62" s="7"/>
      <c r="T62" s="7"/>
      <c r="U62" s="7"/>
      <c r="V62" s="7"/>
      <c r="W62" s="7"/>
    </row>
    <row r="63" spans="1:23">
      <c r="A63" s="8"/>
      <c r="B63" s="8"/>
      <c r="C63" s="8"/>
      <c r="D63" s="7"/>
      <c r="E63" s="7"/>
      <c r="F63" s="7"/>
      <c r="G63" s="7"/>
      <c r="H63" s="7"/>
      <c r="I63" s="7"/>
      <c r="J63" s="7"/>
      <c r="K63" s="7"/>
      <c r="L63" s="7"/>
      <c r="M63" s="7"/>
      <c r="N63" s="7"/>
      <c r="O63" s="7"/>
      <c r="P63" s="7"/>
      <c r="Q63" s="7"/>
      <c r="R63" s="7"/>
      <c r="S63" s="7"/>
      <c r="T63" s="7"/>
      <c r="U63" s="7"/>
      <c r="V63" s="7"/>
      <c r="W63" s="7"/>
    </row>
    <row r="64" spans="1:23">
      <c r="A64" s="8"/>
      <c r="B64" s="8"/>
      <c r="C64" s="8"/>
      <c r="D64" s="7"/>
      <c r="E64" s="7"/>
      <c r="F64" s="7"/>
      <c r="G64" s="7"/>
      <c r="H64" s="7"/>
      <c r="I64" s="7"/>
      <c r="J64" s="7"/>
      <c r="K64" s="7"/>
      <c r="L64" s="7"/>
      <c r="M64" s="7"/>
      <c r="N64" s="7"/>
      <c r="O64" s="7"/>
      <c r="P64" s="7"/>
      <c r="Q64" s="7"/>
      <c r="R64" s="7"/>
      <c r="S64" s="7"/>
      <c r="T64" s="7"/>
      <c r="U64" s="7"/>
      <c r="V64" s="7"/>
      <c r="W64" s="7"/>
    </row>
    <row r="65" spans="1:23">
      <c r="A65" s="8"/>
      <c r="B65" s="8"/>
      <c r="C65" s="8"/>
      <c r="D65" s="7"/>
      <c r="E65" s="7"/>
      <c r="F65" s="7"/>
      <c r="G65" s="7"/>
      <c r="H65" s="7"/>
      <c r="I65" s="7"/>
      <c r="J65" s="7"/>
      <c r="K65" s="7"/>
      <c r="L65" s="7"/>
      <c r="M65" s="7"/>
      <c r="N65" s="7"/>
      <c r="O65" s="7"/>
      <c r="P65" s="7"/>
      <c r="Q65" s="7"/>
      <c r="R65" s="7"/>
      <c r="S65" s="7"/>
      <c r="T65" s="7"/>
      <c r="U65" s="7"/>
      <c r="V65" s="7"/>
      <c r="W65" s="7"/>
    </row>
    <row r="66" spans="1:23">
      <c r="A66" s="8"/>
      <c r="B66" s="8"/>
      <c r="C66" s="8"/>
      <c r="D66" s="7"/>
      <c r="E66" s="7"/>
      <c r="F66" s="7"/>
      <c r="G66" s="7"/>
      <c r="H66" s="7"/>
      <c r="I66" s="7"/>
      <c r="J66" s="7"/>
      <c r="K66" s="7"/>
      <c r="L66" s="7"/>
      <c r="M66" s="7"/>
      <c r="N66" s="7"/>
      <c r="O66" s="7"/>
      <c r="P66" s="7"/>
      <c r="Q66" s="7"/>
      <c r="R66" s="7"/>
      <c r="S66" s="7"/>
      <c r="T66" s="7"/>
      <c r="U66" s="7"/>
      <c r="V66" s="7"/>
      <c r="W66" s="7"/>
    </row>
    <row r="67" spans="1:23">
      <c r="A67" s="8"/>
      <c r="B67" s="8"/>
      <c r="C67" s="8"/>
      <c r="D67" s="7"/>
      <c r="E67" s="7"/>
      <c r="F67" s="7"/>
      <c r="G67" s="7"/>
      <c r="H67" s="7"/>
      <c r="I67" s="7"/>
      <c r="J67" s="7"/>
      <c r="K67" s="7"/>
      <c r="L67" s="7"/>
      <c r="M67" s="7"/>
      <c r="N67" s="7"/>
      <c r="O67" s="7"/>
      <c r="P67" s="7"/>
      <c r="Q67" s="7"/>
      <c r="R67" s="7"/>
      <c r="S67" s="7"/>
      <c r="T67" s="7"/>
      <c r="U67" s="7"/>
      <c r="V67" s="7"/>
      <c r="W67" s="7"/>
    </row>
    <row r="68" spans="1:23">
      <c r="A68" s="8"/>
      <c r="B68" s="8"/>
      <c r="C68" s="8"/>
      <c r="D68" s="7"/>
      <c r="E68" s="7"/>
      <c r="F68" s="7"/>
      <c r="G68" s="7"/>
      <c r="H68" s="7"/>
      <c r="I68" s="7"/>
      <c r="J68" s="7"/>
      <c r="K68" s="7"/>
      <c r="L68" s="7"/>
      <c r="M68" s="7"/>
      <c r="N68" s="7"/>
      <c r="O68" s="7"/>
      <c r="P68" s="7"/>
      <c r="Q68" s="7"/>
      <c r="R68" s="7"/>
      <c r="S68" s="7"/>
      <c r="T68" s="7"/>
      <c r="U68" s="7"/>
      <c r="V68" s="7"/>
      <c r="W68" s="7"/>
    </row>
    <row r="69" spans="1:23">
      <c r="A69" s="8"/>
      <c r="B69" s="8"/>
      <c r="C69" s="8"/>
      <c r="D69" s="7"/>
      <c r="E69" s="7"/>
      <c r="F69" s="7"/>
      <c r="G69" s="7"/>
      <c r="H69" s="7"/>
      <c r="I69" s="7"/>
      <c r="J69" s="7"/>
      <c r="K69" s="7"/>
      <c r="L69" s="7"/>
      <c r="M69" s="7"/>
      <c r="N69" s="7"/>
      <c r="O69" s="7"/>
      <c r="P69" s="7"/>
      <c r="Q69" s="7"/>
      <c r="R69" s="7"/>
      <c r="S69" s="7"/>
      <c r="T69" s="7"/>
      <c r="U69" s="7"/>
      <c r="V69" s="7"/>
      <c r="W69" s="7"/>
    </row>
    <row r="70" spans="1:23">
      <c r="A70" s="8"/>
      <c r="B70" s="8"/>
      <c r="C70" s="8"/>
      <c r="D70" s="7"/>
      <c r="E70" s="7"/>
      <c r="F70" s="7"/>
      <c r="G70" s="7"/>
      <c r="H70" s="7"/>
      <c r="I70" s="7"/>
      <c r="J70" s="7"/>
      <c r="K70" s="7"/>
      <c r="L70" s="7"/>
      <c r="M70" s="7"/>
      <c r="N70" s="7"/>
      <c r="O70" s="7"/>
      <c r="P70" s="7"/>
      <c r="Q70" s="7"/>
      <c r="R70" s="7"/>
      <c r="S70" s="7"/>
      <c r="T70" s="7"/>
      <c r="U70" s="7"/>
      <c r="V70" s="7"/>
      <c r="W70" s="7"/>
    </row>
    <row r="71" spans="1:23">
      <c r="A71" s="8"/>
      <c r="B71" s="8"/>
      <c r="C71" s="8"/>
      <c r="D71" s="7"/>
      <c r="E71" s="7"/>
      <c r="F71" s="7"/>
      <c r="G71" s="7"/>
      <c r="H71" s="7"/>
      <c r="I71" s="7"/>
      <c r="J71" s="7"/>
      <c r="K71" s="7"/>
      <c r="L71" s="7"/>
      <c r="M71" s="7"/>
      <c r="N71" s="7"/>
      <c r="O71" s="7"/>
      <c r="P71" s="7"/>
      <c r="Q71" s="7"/>
      <c r="R71" s="7"/>
      <c r="S71" s="7"/>
      <c r="T71" s="7"/>
      <c r="U71" s="7"/>
      <c r="V71" s="7"/>
      <c r="W71" s="7"/>
    </row>
    <row r="72" spans="1:23">
      <c r="A72" s="8"/>
      <c r="B72" s="8"/>
      <c r="C72" s="8"/>
      <c r="D72" s="7"/>
      <c r="E72" s="7"/>
      <c r="F72" s="7"/>
      <c r="G72" s="7"/>
      <c r="H72" s="7"/>
      <c r="I72" s="7"/>
      <c r="J72" s="7"/>
      <c r="K72" s="7"/>
      <c r="L72" s="7"/>
      <c r="M72" s="7"/>
      <c r="N72" s="7"/>
      <c r="O72" s="7"/>
      <c r="P72" s="7"/>
      <c r="Q72" s="7"/>
      <c r="R72" s="7"/>
      <c r="S72" s="7"/>
      <c r="T72" s="7"/>
      <c r="U72" s="7"/>
      <c r="V72" s="7"/>
      <c r="W72" s="7"/>
    </row>
    <row r="73" spans="1:23">
      <c r="A73" s="8"/>
      <c r="B73" s="8"/>
      <c r="C73" s="8"/>
      <c r="D73" s="7"/>
      <c r="E73" s="7"/>
      <c r="F73" s="7"/>
      <c r="G73" s="7"/>
      <c r="H73" s="7"/>
      <c r="I73" s="7"/>
      <c r="J73" s="7"/>
      <c r="K73" s="7"/>
      <c r="L73" s="7"/>
      <c r="M73" s="7"/>
      <c r="N73" s="7"/>
      <c r="O73" s="7"/>
      <c r="P73" s="7"/>
      <c r="Q73" s="7"/>
      <c r="R73" s="7"/>
      <c r="S73" s="7"/>
      <c r="T73" s="7"/>
      <c r="U73" s="7"/>
      <c r="V73" s="7"/>
      <c r="W73" s="7"/>
    </row>
    <row r="74" spans="1:23">
      <c r="A74" s="8"/>
      <c r="B74" s="8"/>
      <c r="C74" s="8"/>
      <c r="D74" s="7"/>
      <c r="E74" s="7"/>
      <c r="F74" s="7"/>
      <c r="G74" s="7"/>
      <c r="H74" s="7"/>
      <c r="I74" s="7"/>
      <c r="J74" s="7"/>
      <c r="K74" s="7"/>
      <c r="L74" s="7"/>
      <c r="M74" s="7"/>
      <c r="N74" s="7"/>
      <c r="O74" s="7"/>
      <c r="P74" s="7"/>
      <c r="Q74" s="7"/>
      <c r="R74" s="7"/>
      <c r="S74" s="7"/>
      <c r="T74" s="7"/>
      <c r="U74" s="7"/>
      <c r="V74" s="7"/>
      <c r="W74" s="7"/>
    </row>
    <row r="75" spans="1:23">
      <c r="A75" s="8"/>
      <c r="B75" s="8"/>
      <c r="C75" s="8"/>
      <c r="D75" s="7"/>
      <c r="E75" s="7"/>
      <c r="F75" s="7"/>
      <c r="G75" s="7"/>
      <c r="H75" s="7"/>
      <c r="I75" s="7"/>
      <c r="J75" s="7"/>
      <c r="K75" s="7"/>
      <c r="L75" s="7"/>
      <c r="M75" s="7"/>
      <c r="N75" s="7"/>
      <c r="O75" s="7"/>
      <c r="P75" s="7"/>
      <c r="Q75" s="7"/>
      <c r="R75" s="7"/>
      <c r="S75" s="7"/>
      <c r="T75" s="7"/>
      <c r="U75" s="7"/>
      <c r="V75" s="7"/>
      <c r="W75" s="7"/>
    </row>
    <row r="76" spans="1:23">
      <c r="A76" s="8"/>
      <c r="B76" s="8"/>
      <c r="C76" s="8"/>
      <c r="D76" s="7"/>
      <c r="E76" s="7"/>
      <c r="F76" s="7"/>
      <c r="G76" s="7"/>
      <c r="H76" s="7"/>
      <c r="I76" s="7"/>
      <c r="J76" s="7"/>
      <c r="K76" s="7"/>
      <c r="L76" s="7"/>
      <c r="M76" s="7"/>
      <c r="N76" s="7"/>
      <c r="O76" s="7"/>
      <c r="P76" s="7"/>
      <c r="Q76" s="7"/>
      <c r="R76" s="7"/>
      <c r="S76" s="7"/>
      <c r="T76" s="7"/>
      <c r="U76" s="7"/>
      <c r="V76" s="7"/>
      <c r="W76" s="7"/>
    </row>
    <row r="77" spans="1:23">
      <c r="A77" s="8"/>
      <c r="B77" s="8"/>
      <c r="C77" s="8"/>
      <c r="D77" s="7"/>
      <c r="E77" s="7"/>
      <c r="F77" s="7"/>
      <c r="G77" s="7"/>
      <c r="H77" s="7"/>
      <c r="I77" s="7"/>
      <c r="J77" s="7"/>
      <c r="K77" s="7"/>
      <c r="L77" s="7"/>
      <c r="M77" s="7"/>
      <c r="N77" s="7"/>
      <c r="O77" s="7"/>
      <c r="P77" s="7"/>
      <c r="Q77" s="7"/>
      <c r="R77" s="7"/>
      <c r="S77" s="7"/>
      <c r="T77" s="7"/>
      <c r="U77" s="7"/>
      <c r="V77" s="7"/>
      <c r="W77" s="7"/>
    </row>
    <row r="78" spans="1:23">
      <c r="A78" s="8"/>
      <c r="B78" s="8"/>
      <c r="C78" s="8"/>
      <c r="D78" s="7"/>
      <c r="E78" s="7"/>
      <c r="F78" s="7"/>
      <c r="G78" s="7"/>
      <c r="H78" s="7"/>
      <c r="I78" s="7"/>
      <c r="J78" s="7"/>
      <c r="K78" s="7"/>
      <c r="L78" s="7"/>
      <c r="M78" s="7"/>
      <c r="N78" s="7"/>
      <c r="O78" s="7"/>
      <c r="P78" s="7"/>
      <c r="Q78" s="7"/>
      <c r="R78" s="7"/>
      <c r="S78" s="7"/>
      <c r="T78" s="7"/>
      <c r="U78" s="7"/>
      <c r="V78" s="7"/>
      <c r="W78" s="7"/>
    </row>
    <row r="79" spans="1:23">
      <c r="A79" s="8"/>
      <c r="B79" s="8"/>
      <c r="C79" s="8"/>
      <c r="D79" s="7"/>
      <c r="E79" s="7"/>
      <c r="F79" s="7"/>
      <c r="G79" s="7"/>
      <c r="H79" s="7"/>
      <c r="I79" s="7"/>
      <c r="J79" s="7"/>
      <c r="K79" s="7"/>
      <c r="L79" s="7"/>
      <c r="M79" s="7"/>
      <c r="N79" s="7"/>
      <c r="O79" s="7"/>
      <c r="P79" s="7"/>
      <c r="Q79" s="7"/>
      <c r="R79" s="7"/>
      <c r="S79" s="7"/>
      <c r="T79" s="7"/>
      <c r="U79" s="7"/>
      <c r="V79" s="7"/>
      <c r="W79" s="7"/>
    </row>
    <row r="80" spans="1:23">
      <c r="A80" s="8"/>
      <c r="B80" s="8"/>
      <c r="C80" s="8"/>
      <c r="D80" s="7"/>
      <c r="E80" s="7"/>
      <c r="F80" s="7"/>
      <c r="G80" s="7"/>
      <c r="H80" s="7"/>
      <c r="I80" s="7"/>
      <c r="J80" s="7"/>
      <c r="K80" s="7"/>
      <c r="L80" s="7"/>
      <c r="M80" s="7"/>
      <c r="N80" s="7"/>
      <c r="O80" s="7"/>
      <c r="P80" s="7"/>
      <c r="Q80" s="7"/>
      <c r="R80" s="7"/>
      <c r="S80" s="7"/>
      <c r="T80" s="7"/>
      <c r="U80" s="7"/>
      <c r="V80" s="7"/>
      <c r="W80" s="7"/>
    </row>
    <row r="81" spans="1:23">
      <c r="A81" s="8"/>
      <c r="B81" s="8"/>
      <c r="C81" s="8"/>
      <c r="D81" s="7"/>
      <c r="E81" s="7"/>
      <c r="F81" s="7"/>
      <c r="G81" s="7"/>
      <c r="H81" s="7"/>
      <c r="I81" s="7"/>
      <c r="J81" s="7"/>
      <c r="K81" s="7"/>
      <c r="L81" s="7"/>
      <c r="M81" s="7"/>
      <c r="N81" s="7"/>
      <c r="O81" s="7"/>
      <c r="P81" s="7"/>
      <c r="Q81" s="7"/>
      <c r="R81" s="7"/>
      <c r="S81" s="7"/>
      <c r="T81" s="7"/>
      <c r="U81" s="7"/>
      <c r="V81" s="7"/>
      <c r="W81" s="7"/>
    </row>
    <row r="82" spans="1:23">
      <c r="A82" s="8"/>
      <c r="B82" s="8"/>
      <c r="C82" s="8"/>
      <c r="D82" s="7"/>
      <c r="E82" s="7"/>
      <c r="F82" s="7"/>
      <c r="G82" s="7"/>
      <c r="H82" s="7"/>
      <c r="I82" s="7"/>
      <c r="J82" s="7"/>
      <c r="K82" s="7"/>
      <c r="L82" s="7"/>
      <c r="M82" s="7"/>
      <c r="N82" s="7"/>
      <c r="O82" s="7"/>
      <c r="P82" s="7"/>
      <c r="Q82" s="7"/>
      <c r="R82" s="7"/>
      <c r="S82" s="7"/>
      <c r="T82" s="7"/>
      <c r="U82" s="7"/>
      <c r="V82" s="7"/>
      <c r="W82" s="7"/>
    </row>
    <row r="83" spans="1:23">
      <c r="A83" s="8"/>
      <c r="B83" s="8"/>
      <c r="C83" s="8"/>
      <c r="D83" s="7"/>
      <c r="E83" s="7"/>
      <c r="F83" s="7"/>
      <c r="G83" s="7"/>
      <c r="H83" s="7"/>
      <c r="I83" s="7"/>
      <c r="J83" s="7"/>
      <c r="K83" s="7"/>
      <c r="L83" s="7"/>
      <c r="M83" s="7"/>
      <c r="N83" s="7"/>
      <c r="O83" s="7"/>
      <c r="P83" s="7"/>
      <c r="Q83" s="7"/>
      <c r="R83" s="7"/>
      <c r="S83" s="7"/>
      <c r="T83" s="7"/>
      <c r="U83" s="7"/>
      <c r="V83" s="7"/>
      <c r="W83" s="7"/>
    </row>
    <row r="84" spans="1:23">
      <c r="A84" s="8"/>
      <c r="B84" s="8"/>
      <c r="C84" s="8"/>
      <c r="D84" s="7"/>
      <c r="E84" s="7"/>
      <c r="F84" s="7"/>
      <c r="G84" s="7"/>
      <c r="H84" s="7"/>
      <c r="I84" s="7"/>
      <c r="J84" s="7"/>
      <c r="K84" s="7"/>
      <c r="L84" s="7"/>
      <c r="M84" s="7"/>
      <c r="N84" s="7"/>
      <c r="O84" s="7"/>
      <c r="P84" s="7"/>
      <c r="Q84" s="7"/>
      <c r="R84" s="7"/>
      <c r="S84" s="7"/>
      <c r="T84" s="7"/>
      <c r="U84" s="7"/>
      <c r="V84" s="7"/>
      <c r="W84" s="7"/>
    </row>
    <row r="85" spans="1:23">
      <c r="A85" s="8"/>
      <c r="B85" s="8"/>
      <c r="C85" s="8"/>
      <c r="D85" s="7"/>
      <c r="E85" s="7"/>
      <c r="F85" s="7"/>
      <c r="G85" s="7"/>
      <c r="H85" s="7"/>
      <c r="I85" s="7"/>
      <c r="J85" s="7"/>
      <c r="K85" s="7"/>
      <c r="L85" s="7"/>
      <c r="M85" s="7"/>
      <c r="N85" s="7"/>
      <c r="O85" s="7"/>
      <c r="P85" s="7"/>
      <c r="Q85" s="7"/>
      <c r="R85" s="7"/>
      <c r="S85" s="7"/>
      <c r="T85" s="7"/>
      <c r="U85" s="7"/>
      <c r="V85" s="7"/>
      <c r="W85" s="7"/>
    </row>
    <row r="86" spans="1:23">
      <c r="A86" s="8"/>
      <c r="B86" s="8"/>
      <c r="C86" s="8"/>
      <c r="D86" s="7"/>
      <c r="E86" s="7"/>
      <c r="F86" s="7"/>
      <c r="G86" s="7"/>
      <c r="H86" s="7"/>
      <c r="I86" s="7"/>
      <c r="J86" s="7"/>
      <c r="K86" s="7"/>
      <c r="L86" s="7"/>
      <c r="M86" s="7"/>
      <c r="N86" s="7"/>
      <c r="O86" s="7"/>
      <c r="P86" s="7"/>
      <c r="Q86" s="7"/>
      <c r="R86" s="7"/>
      <c r="S86" s="7"/>
      <c r="T86" s="7"/>
      <c r="U86" s="7"/>
      <c r="V86" s="7"/>
      <c r="W86" s="7"/>
    </row>
    <row r="87" spans="1:23">
      <c r="A87" s="8"/>
      <c r="B87" s="8"/>
      <c r="C87" s="8"/>
      <c r="D87" s="7"/>
      <c r="E87" s="7"/>
      <c r="F87" s="7"/>
      <c r="G87" s="7"/>
      <c r="H87" s="7"/>
      <c r="I87" s="7"/>
      <c r="J87" s="7"/>
      <c r="K87" s="7"/>
      <c r="L87" s="7"/>
      <c r="M87" s="7"/>
      <c r="N87" s="7"/>
      <c r="O87" s="7"/>
      <c r="P87" s="7"/>
      <c r="Q87" s="7"/>
      <c r="R87" s="7"/>
      <c r="S87" s="7"/>
      <c r="T87" s="7"/>
      <c r="U87" s="7"/>
      <c r="V87" s="7"/>
      <c r="W87" s="7"/>
    </row>
    <row r="88" spans="1:23">
      <c r="A88" s="8"/>
      <c r="B88" s="8"/>
      <c r="C88" s="8"/>
      <c r="D88" s="7"/>
      <c r="E88" s="7"/>
      <c r="F88" s="7"/>
      <c r="G88" s="7"/>
      <c r="H88" s="7"/>
      <c r="I88" s="7"/>
      <c r="J88" s="7"/>
      <c r="K88" s="7"/>
      <c r="L88" s="7"/>
      <c r="M88" s="7"/>
      <c r="N88" s="7"/>
      <c r="O88" s="7"/>
      <c r="P88" s="7"/>
      <c r="Q88" s="7"/>
      <c r="R88" s="7"/>
      <c r="S88" s="7"/>
      <c r="T88" s="7"/>
      <c r="U88" s="7"/>
      <c r="V88" s="7"/>
      <c r="W88"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Lists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Froud</dc:creator>
  <cp:lastModifiedBy>David Froud</cp:lastModifiedBy>
  <dcterms:created xsi:type="dcterms:W3CDTF">2017-02-13T10:11:44Z</dcterms:created>
  <dcterms:modified xsi:type="dcterms:W3CDTF">2017-02-17T16:43:57Z</dcterms:modified>
</cp:coreProperties>
</file>