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0" windowWidth="21120" windowHeight="13620" activeTab="0"/>
  </bookViews>
  <sheets>
    <sheet name="Questions" sheetId="1" r:id="rId1"/>
    <sheet name="Score" sheetId="2" r:id="rId2"/>
    <sheet name="Data" sheetId="3" r:id="rId3"/>
  </sheets>
  <definedNames/>
  <calcPr fullCalcOnLoad="1"/>
</workbook>
</file>

<file path=xl/sharedStrings.xml><?xml version="1.0" encoding="utf-8"?>
<sst xmlns="http://schemas.openxmlformats.org/spreadsheetml/2006/main" count="209" uniqueCount="185">
  <si>
    <t>The Keirsey Temperament Questionnaire</t>
  </si>
  <si>
    <t>Choice</t>
  </si>
  <si>
    <t xml:space="preserve">1.  When the phone rings you hurry to get to it first and don't hope someone else gets it. </t>
  </si>
  <si>
    <t xml:space="preserve">2.  You are more observant than introspective. </t>
  </si>
  <si>
    <t xml:space="preserve">3.  Is it worse to have your head in the clouds than be in a rut. </t>
  </si>
  <si>
    <t xml:space="preserve">4.  With people you are usually more firm than gentle. </t>
  </si>
  <si>
    <t xml:space="preserve">5.  You are more comfortable making critical judgement than value judgements. </t>
  </si>
  <si>
    <t xml:space="preserve">6.  Clutter in the workplace is something you take time to straighten up rather than tolerate pretty well. </t>
  </si>
  <si>
    <t xml:space="preserve">7.  It is your way to make your mind up quickly. </t>
  </si>
  <si>
    <t xml:space="preserve">8.  Waiting in line, you often chat with others. </t>
  </si>
  <si>
    <t xml:space="preserve">9.  You are more sensible than ideational. </t>
  </si>
  <si>
    <t xml:space="preserve">10.  You are more interested in what is actual than what is possible. </t>
  </si>
  <si>
    <t xml:space="preserve">11.  In making up your mind, you are more likely to go by data than desires. </t>
  </si>
  <si>
    <t xml:space="preserve">12.  In sizing up others, you tend to be more objective and impersonal, than friendly and personal.  </t>
  </si>
  <si>
    <t xml:space="preserve">13.  You prefer contracts to be, signed sealed and delivered rather than settled on a handshake. </t>
  </si>
  <si>
    <t xml:space="preserve">14.  You are more satisfied having a finished product than a work in progress. </t>
  </si>
  <si>
    <t xml:space="preserve">15.  At a party, you interact with many, even strangers, rather than interact with a few friends. </t>
  </si>
  <si>
    <t xml:space="preserve">16.  You tend to be more factual than speculative. </t>
  </si>
  <si>
    <t xml:space="preserve">17.  You like writers who say what they mean rather than use metaphors and symbolism. </t>
  </si>
  <si>
    <t xml:space="preserve">18.  Consistency of thought appeals more than harmonious relationships.  </t>
  </si>
  <si>
    <t xml:space="preserve">19.  When disappointing someone, you are more frank and forthright than warm and considerate. </t>
  </si>
  <si>
    <t xml:space="preserve">20.  On the job, you want your activities scheduled. </t>
  </si>
  <si>
    <t xml:space="preserve">21.  You more often prefer final, unalterable statements to tentative, preliminary statements. </t>
  </si>
  <si>
    <t xml:space="preserve">22.  Interacting with strangers energises you more than it taxes your reserves. </t>
  </si>
  <si>
    <t xml:space="preserve">23.  Facts speak for themselves rather than illustrate principles. </t>
  </si>
  <si>
    <t xml:space="preserve">24.  You find visionaries and theorists more annoying than facinating. </t>
  </si>
  <si>
    <t xml:space="preserve">25.  In a heated discussion, you stick to your guns and don't look for common ground. </t>
  </si>
  <si>
    <t xml:space="preserve">26.  It is better to be just than merciful. </t>
  </si>
  <si>
    <t xml:space="preserve">27.  At work it is more natural to you to point out mistakes than try to please others. </t>
  </si>
  <si>
    <t xml:space="preserve">28.  You are more comfortable AFTER a decision than before. </t>
  </si>
  <si>
    <t xml:space="preserve">29.  You tend to say right out what's on you mind more than keep your ears open. </t>
  </si>
  <si>
    <t xml:space="preserve">30.  Common sense is usually more reliable, than frequently questionable. </t>
  </si>
  <si>
    <t xml:space="preserve">31.  Children should make themselves more useful rather than exercising their fantasy.  </t>
  </si>
  <si>
    <t xml:space="preserve">32.  When in charge of others you tend to be more firm and unbending than forgiving and lenient. </t>
  </si>
  <si>
    <t xml:space="preserve">33.  You are more often a cool-headed person rather than warm-hearted. </t>
  </si>
  <si>
    <t xml:space="preserve">34.  You are more prone to nailing things down than expolring the possibilities. </t>
  </si>
  <si>
    <t xml:space="preserve">35.  In most situations are you more deliberate than spontaneous. </t>
  </si>
  <si>
    <t xml:space="preserve">36.  You think of yourself as more outgoing than private. </t>
  </si>
  <si>
    <t xml:space="preserve">37.  You are more frequently a practical sort of person and not fanciful. </t>
  </si>
  <si>
    <t xml:space="preserve">38.  You speak more in particualrs than generalities. </t>
  </si>
  <si>
    <t xml:space="preserve">39.  Being called a logical person is more of a compliment than being called sentimental. </t>
  </si>
  <si>
    <t xml:space="preserve">40.  Your thoughts rule you more than your feelings. </t>
  </si>
  <si>
    <t xml:space="preserve">41.  When finishing a job, you'd rather tie up loose ends than move on to something else. </t>
  </si>
  <si>
    <t xml:space="preserve">42.  You rather work to deadlines than just whenever. </t>
  </si>
  <si>
    <t xml:space="preserve">43.  You are more the talkative kind of person than one who doesn't miss much. </t>
  </si>
  <si>
    <t xml:space="preserve">44.  You are inclined to take what is said more literally than figuratvely. </t>
  </si>
  <si>
    <t xml:space="preserve">45.  You more often see what is right in front of you than what can only be imagined. </t>
  </si>
  <si>
    <t xml:space="preserve">46.  Is it worse to be a softy than hard-nosed. </t>
  </si>
  <si>
    <t xml:space="preserve">47.  In trying circumstances you are more too unsympathetic than sympathtic. </t>
  </si>
  <si>
    <t xml:space="preserve">48.  You tend to choose more carefully than impulsively. </t>
  </si>
  <si>
    <t xml:space="preserve">49.  You are inclined to be more hurried than leisurely. </t>
  </si>
  <si>
    <t xml:space="preserve">50.  At work you tend to be more sociable with colleagues than keeping to yourself. </t>
  </si>
  <si>
    <t xml:space="preserve">51.  You are more likely to trust your experiences than your conceptions. </t>
  </si>
  <si>
    <t xml:space="preserve">52.  You are more inclined to feel down to earth than somewhat removed. </t>
  </si>
  <si>
    <t xml:space="preserve">53.  You think of yourself as more tough-minded than tender-hearted. </t>
  </si>
  <si>
    <t xml:space="preserve">54.  You value in yourself more that you are reasonable rather than devoted. </t>
  </si>
  <si>
    <t xml:space="preserve">55.  You usually want things more settled and decided than just penciled in. </t>
  </si>
  <si>
    <t xml:space="preserve">56.  You are more serious and determined than you are easy going. </t>
  </si>
  <si>
    <t xml:space="preserve">57.  You consider yourself a better conversationalist than good listener. </t>
  </si>
  <si>
    <t xml:space="preserve">58.  You prize in yourself your strong hold on reality over your vivid imagination. </t>
  </si>
  <si>
    <t xml:space="preserve">59.  You are drawn more to fundamentals than overtones. </t>
  </si>
  <si>
    <t xml:space="preserve">60.  It is a greater fault to be too compassionate than too dispassionate. </t>
  </si>
  <si>
    <t xml:space="preserve">61.  You are swayed more by convincing evidence than a touching appeal. </t>
  </si>
  <si>
    <t xml:space="preserve">62.  You feel better about coming to closure than keeping your options open. </t>
  </si>
  <si>
    <t xml:space="preserve">63.  Is it preferable mostly to make sure things are arranged rather than let things happen naturally. </t>
  </si>
  <si>
    <t xml:space="preserve">64.  You are inclined to be more easy to approach than somewhat reserved. </t>
  </si>
  <si>
    <t xml:space="preserve">65.  In stories you prefer action and adventure to fatancy and heroism. </t>
  </si>
  <si>
    <t xml:space="preserve">66.  Is it easier for you to put others to good use than identify with others. </t>
  </si>
  <si>
    <t xml:space="preserve">67.  You wish strength of will for yourself more than strength of emotion. </t>
  </si>
  <si>
    <t xml:space="preserve">68.  You are more thick-skinned than thin-skinned. </t>
  </si>
  <si>
    <t xml:space="preserve">69.  You tend to notice disorderliness more than opportunities for change. </t>
  </si>
  <si>
    <t xml:space="preserve">70.  You are more routine than whimsical. </t>
  </si>
  <si>
    <t>Kiersey Temperament Sorter Score Card</t>
  </si>
  <si>
    <t>a</t>
  </si>
  <si>
    <t>b</t>
  </si>
  <si>
    <t>2       3</t>
  </si>
  <si>
    <t>4       3</t>
  </si>
  <si>
    <t>4       5</t>
  </si>
  <si>
    <t>6       5</t>
  </si>
  <si>
    <t>6       7</t>
  </si>
  <si>
    <t>8      7</t>
  </si>
  <si>
    <t>E</t>
  </si>
  <si>
    <t>I</t>
  </si>
  <si>
    <t>S</t>
  </si>
  <si>
    <t>N</t>
  </si>
  <si>
    <t>T</t>
  </si>
  <si>
    <t>F</t>
  </si>
  <si>
    <t>J</t>
  </si>
  <si>
    <t>P</t>
  </si>
  <si>
    <t>Type</t>
  </si>
  <si>
    <t>Group</t>
  </si>
  <si>
    <t>Aspect</t>
  </si>
  <si>
    <t>Description</t>
  </si>
  <si>
    <t>ENFJ</t>
  </si>
  <si>
    <t>Idealists</t>
  </si>
  <si>
    <t>The Teacher</t>
  </si>
  <si>
    <t>The Idealists called Teachers are abstract in their thought and speech, cooperative in their style of achieving goals, and directive and extraverted in their interpersonal relations. Learning in the young has to be beckoned forth, teased out from its hiding place, or, as suggested by the word "education," it has to be "educed." by an individual with educative capabilities. Such a one is the eNFj, thus rightly called the educative mentor or Teacher for short. The Teacher is especially capable of educing or calling forth those inner potentials each learner possesses. Even as children the Teachers may attract a gathering of other children ready to follow their lead in play or work. And they lead without seeming to do so.</t>
  </si>
  <si>
    <t>Teachers expect the very best of those around them, and this expectation, usually expressed as enthusiastic encouragement, motivates action in others and the desire to live up to their expectations. Teachers have the charming characteristic of taking for granted that their expectations will be met, their implicit commands obeyed, never doubting that people will want to do what they suggest. And, more often than not, people do, because this type has extraordinary charisma.</t>
  </si>
  <si>
    <t>The Teachers are found in no more than 2 or 3 percent of the population. They like to have things settled and arranged. They prefer to plan both work and social engagements ahead of time and tend to be absolutely reliable in honoring these commitments. At the same time, Teachers are very much at home in complex situations which require the juggling of much data with little pre-planning. An experienced Teacher group leader can dream up, effortlessly, and almost endlessly, activities for groups to engage in, and stimulating roles for members of the group to play. In some Teachers, inspired by the responsiveness of their students or followers, this can amount to genius which other types find hard to emulate. Such ability to preside without planning reminds us somewhat of an Provider, but the latter acts more as a master of ceremonies than as a leader of groups. Providers are natural hosts and hostesses, making sure that each guest is well looked after at social gatherings, or that the right things are expressed on traditional occasions, such as weddings, funerals, graduations, and the like. In much the same way, Teachers value harmonious human relations about all else, can handle people with charm and concern, and are usually popular wherever they are. But Teachers are not so much social as educational leaders, interested primarily in the personal growth and development of others, and less in attending to their social needs.</t>
  </si>
  <si>
    <t>ENFP</t>
  </si>
  <si>
    <t>The Champion</t>
  </si>
  <si>
    <t>The Champion Idealists are abstract in thought and speech, cooperative in accomplishing their aims, and informative and extraverted when relating with others. For Champions, nothing occurs which does not have some deep ethical significance, and this, coupled with their uncanny sense of the motivations of others, gives them a talent for seeing life as an exciting drama, pregnant with possibilities for both good and evil. This type is found in only about 3 percent of the general population, but they have great influence because of their extraordinary impact on others. Champions are inclined to go everywhere and look into everything that has to do with the advance of good and the retreat of evil in the world. They can't bear to miss out on what is going on around them; they must experience, first hand, all the significant social events that affect our lives. And then they are eager to relate the stories they've uncovered, hoping to disclose the "truth" of people and issues, and to advocate causes. This strong drive to unveil current events can make them tireless in conversing with others, like fountains that bubble and splash, spilling over their own words to get it all out.</t>
  </si>
  <si>
    <t>Champions consider intense emotional experiences as being vital to a full life, although they can never quite shake the feeling that a part of themselves is split off, uninvolved in the experience. Thus, while they strive for emotional congruency, they often see themselves in some danger of losing touch with their real feelings, which eNFps possess in a wide range and variety. In the same vein, eNFps strive toward a kind of spontaneous personal authenticity, and this intention always to "be themselves" is usually communicated nonverbally to others, who find it quite attractive. All too often, however, eNFps fall short in their efforts to be authentic, and they tend to heap coals of fire on themselves, berating themselves for the slightest self-conscious role-playing.</t>
  </si>
  <si>
    <t>ENTJ</t>
  </si>
  <si>
    <t>Rationals</t>
  </si>
  <si>
    <t>The Fieldmarshal</t>
  </si>
  <si>
    <t>Of the four aspects of strategic analysis and definition it is marshalling or situational organizing role that reaches the highest development in Fieldmarsals. As this kind of role is practiced some contingency organizing is necessary, so that the second suit of the Fieldmarshal's intellect is devising contingency plans. Structural and functional engineering, though practiced in some degree in the course of organizational operations, tend to be not nearly as well developed and are soon outstripped by the rapidly growing skills in organizing. But it must be said that any kind of strategic exercize tends to bring added strength to engineering as well as organizing skills. 
As the organizing capabilities the Fieldmarshal increase so does their desire to let others know about whatever has come of their organizational efforts. So they tend to take up a directive role in their social exchanges. On the other hand they have less and less desire, if they ever had any, to inform others.</t>
  </si>
  <si>
    <t>Hardly more than two percent of the total population, the Fieldmarshals are bound to lead others, and from an early age they can be observed taking command of groups. In some cases, Fieldmarshals simply find themselves in charge of groups, and are mystified as to how this happened. But the reason is that Fieldmarshals have a strong natural urge to give structure and direction wherever they are -- to harness people in the field and to direct them to achieve distant goals. They resemble Supervisors in their tendency to establish plans for a task, enterprise, or organization, but Fieldmarshals search more for policy and goals than for regulations and procedures.</t>
  </si>
  <si>
    <t>They cannot not build organizations, and cannot not push to implement their goals. When in charge of an organization, whether in the military, business, education, or government, Fieldmarshals more than any other type desire (and generally have the ability) to visualize where the organization is going, and they seem able to communicate that vision to others. Their organizational and coordinating skills tends to be highly developed, which means that they are likely to be good at systematizing, ordering priorities, generalizing, summarizing, at marshalling evidence, and at demonstrating their ideas. Their ability to organize, however, may be more highly developed than their ability to analyze, and the Fieldmarshal leader may need to turn to an Inventor or Architect to provide this kind of input. 
Fieldmarshals will usually rise to positions of responsibility and enjoy being executives. They are tireless in their devotion to their jobs and can easily block out other areas of life for the sake of their work. Superb administrators in any field -- medicine, law, business, education, government, the military -- Fieldmarshals organize their units into smooth-functioning systems, planning in advance, keeping both short-term and long-range objectives well in mind. For the Fieldmarshals, there must always be a goal-directed reason for doing anything, and people's feelings usually are not sufficient reason. They prefer decisions to be based on impersonal data, want to work from well thought-out plans, like to use engineered operations -- and they expect others to follow suit. They are ever intent on reducing bureaucratic red tape, task redundancy, and aimless confusion in the workplace, and they are willing to dismiss employees who cannot get with the program and increase their efficiency. Although Fieldmarshals are tolerant of established procedures, they can and will abandon any procedure when it can be shown to be ineffective in accomplishing its goal. Fieldmarshals root out and reject ineffectiveness and inefficiency, and are impatient with repetition of error.</t>
  </si>
  <si>
    <t>Supervisors are gregarious and civic-minded, and are usually key players of their community. They are generous with their time and energy, and very often belong to a variety of groups, supporting them through steady attendance, but also taking a vocal leadership role. Indeed, membership groups of all kinds attract ESTJs like magnets, perhaps because membership satisfies in some degree their need to maintain the stability of social institutions. Like all the Guardians, ESTJs worry a good deal about society falling apart, morality decaying, standards being undermined, traditions being lost, and they do all they can to preserve and to extend the institutions that embody social order. Supervisors are so in tune with the established institutions and ways of behaving within those institutions, that they have a hard time understanding those who might wish to abandon or radically change them.</t>
  </si>
  <si>
    <t>ESTP</t>
  </si>
  <si>
    <t>The Promoter</t>
  </si>
  <si>
    <t>The Artisans called Promoters are not only concrete in speech and utilitarian in achieving their goals, they are also directive and expressive in their social interactions. They have no hesitation at all in approaching strangers and persuading them to do something. And others do their bidding, even on slight acquaintence. 
Promoters are men and women of action. When someone of this personality is present, things begin to happen: the lights come on, the music plays, the game begins. And a game it is for the eStP, the entrepreneur, the troubleshooter, the negotiator. Promoting is the art of winning others to your position, giving them confidence to go along with what you propose, and eStP's seem especially able to maneuver others in the direction they want them to go. In a sense, they are able to handle people with much the same skill as iStP's handle tools, operate machines, or play musical intruments. You might say that people are instruments in the eStPs' hands, and that they "play" them with great artistry. eStP make up approximately ten per cent of the general population, and if only one adjective could be used to describe them, "resourceful" would be an apt choice.</t>
  </si>
  <si>
    <t>Life is never dull around Promoters. Witty, clever, and fun, eStP live life with a theatrical flourish which makes even the most routine events seem exciting. Not that they waste much time on routine events. Promoters have a knack for knowing where the action is. They always seem to have tickets to the "hot" show or "big" game (or can get them when others can't), and they usually know the best restaurants, where the headwaiters are likely to call them by name. To be sure, eStPs have a hearty appetite for the finer things of life, the best food, the best wine, expensive cars, and fashionable clothes. And they are extremely attentive to others and smooth in social circles, knowing many, many people by name, and knowing how to say just the right thing to most everyone they meet. None are as socially sophisticated as eStPs, none as suave and polished-and none such master manipulators of the people around them.</t>
  </si>
  <si>
    <t>INFJ</t>
  </si>
  <si>
    <t>The Counselor</t>
  </si>
  <si>
    <t>The Counselor Idealists are abstract thought and speech, cooperative in reaching their goals, and directive and introverted in their interpersonal roles. Counselors focus on human potentials, think in terms of ethical values, and come easily to decisions. The small number of this type (little more than 2 percent) is regrettable, since Counselors have an unusually strong desire to contribute to the welfare of others and genuinely enjoy helping their companions. Although Counsleors tend to be private, sensitive people, and are not generally visible leaders, they nevertheless work quite intensely with those close to them, quietly exerting their influence behind the scenes with their families, friends, and colleagues. This type has great depth of personality; they are themselves complicated, and can understand and deal with complex issues and people.</t>
  </si>
  <si>
    <t>Counselors can be hard to get to know. They have an unusually rich inner life, but they are reserved and tend not to share their reactions except with those they trust. With their loved ones, certainly, Counselors are not reluctant to express their feelings, their face lighting up with the positive emotions, but darkening like a thunderhead with the negative. Indeed, because of their strong ability to take into themselves the feelings of others, Counselors can be hurt rather easily by those around them, which, perhaps, is one reason why they tend to be private people, mutely withdrawing from human contact. At the same time, friends who have known an Counselor for years may find sides emerging which come as a surprise. Not that they are inconsistent; Counselors value their integrity a great deal, but they have intricately woven, mysterious personalities which sometimes puzzle even them.</t>
  </si>
  <si>
    <t>Counselors have strong empathic abilities and can become aware of another's emotions or intentions -- good or evil -- even before that person is conscious of them. This "mind-reading" can take the form of feeling the hidden distress or illnesses of others to an extent which is difficult for other types to comprehend. Even Counselors can seldom tell how they came to penetrate others' feelings so keenly. Furthermore, the Counselor is most likely of all the types to demonstrate an ability to understand psychic phenomena and to have visions of human events, past, present, or future. What is known as ESP may well be exceptional intuitive ability-in both its forms, projection and introjection. Such supernormal intuition is found frequently in the Counselor, and can extend to people, things, and often events, taking the form of visions, episodes of foreknowledge, premonitions, auditory and visual images of things to come, as well as uncanny communications with certain individuals at a distance.</t>
  </si>
  <si>
    <t>INFP</t>
  </si>
  <si>
    <t>The Healer</t>
  </si>
  <si>
    <t>Healer Idealists are abstract in thought and speech, cooperative in striving for their ends, and informative and introverted in their interpersonal relations. Healer present a seemingly tranquil, and noticiably pleasant face to the world, and though to all appearances they might seem reserved, and even shy, on the inside they are anything but reserved, having a capacity for caring not always found in other types. They care deeply-indeed, passionately-about a few special persons or a favorite cause, and their fervent aim is to bring peace and integrity to their loved ones and the world. 
Healers have a profound sense of idealism derived from a strong personal morality, and they conceive of the world as an ethical, honorable place. Indeed, to understand Healers, we must understand their idealism as almost boundless and selfless, inspiring them to make extraordinary sacrifices for someone or something they believe in. The Healer is the Prince or Princess of fairytale, the King's Champion or Defender of the Faith, like Sir Galahad or Joan of Arc. Healers are found in only 1 percent of the general population, although, at times, their idealism leaves them feeling even more isolated from the rest of humanity.</t>
  </si>
  <si>
    <t>Healers seek unity in their lives, unity of body and mind, emotions and intellect, perhaps because they are likely to have a sense of inner division threaded through their lives, which comes from their often unhappy childhood. Healers live a fantasy-filled childhood, which, unfortunately, is discouraged or even punished by many parents. In a practical-minded family, required by their parents to be sociable and industrious in concrete ways, and also given down-to-earth siblings who conform to these parental expectations, Healers come to see themselves as ugly ducklings. Other types usually shrug off parental expectations that do not fit them, but not the Healers. Wishing to please their parents and siblings, but not knowing quite how to do it, they try to hide their differences, believing they are bad to be so fanciful, so unlike their more solid brothers and sisters. They wonder, some of them for the rest of their lives, whether they are OK. They are quite OK, just different from the rest of their family-swans reared in a family of ducks. Even so, to realize and really believe this is not easy for them. Deeply committed to the positive and the good, yet taught to believe there is evil in them, Healers can come to develop a certain fascination with the problem of good and evil, sacred and profane. Tutors are drawn toward purity, but can become engrossed with the profane, continuously on the lookout for the wickedness that lurks within them. Then, when Healers believe thay have yielded to an impure temptation, they may be given to acts of self-sacrifice in atonement. Others seldom detect this inner turmoil, however, for the struggle between good and evil is within the Healer, who does not feel compelled to make the issue public.</t>
  </si>
  <si>
    <t>INTJ</t>
  </si>
  <si>
    <t>The Mastermind</t>
  </si>
  <si>
    <t xml:space="preserve">Of the four aspects of strategic analysis and definition it is the contingency planning or entailment organizing role that reaches the highest development in Masterminds. Entailing or contingency planning is not an informative activity, rather it is a directive one in which the planner tells others what to do and in what order to do it. As the organizing capabilities the Masterminds increase so does their inclination to take charge of whatever is going on. 
It is in their abilities that Masterminds differ from the other Rationals, while in most of their attitudes they are just like the others. However there is one attitude that sets them apart from other Rationals: they tend to be much more self-confident than the rest, having, for obscure reasons, developed a very strong will. They are rather rare, comprising no more than, say, one percent of the population. Being very judicious, decisions come naturally to them; indeed, they can hardly rest until they have things settled, decided, and set. They are the people who are able to formulate coherent and comprehensive contingency plans, hence contingency organizers or "entailers." </t>
  </si>
  <si>
    <t>Masterminds will adopt ideas only if they are useful, which is to say if they work efficiently toward accomplishing the Mastermind's well-defined goals. Natural leaders, Masterminds are not at all eager to take command of projects or groups, preferring to stay in the background until others demonstrate their inability to lead. Once in charge, however, Masterminds are the supreme pragmatists, seeing reality as a crucible for refining their strategies for goal-directed action. In a sense, Masterminds approach reality as they would a giant chess board, always seeking strategies that have a high payoff, and always devising contingency plans in case of error or adversity. To the Mastermind, organizational structure and operational procedures are never arbitrary, never set in concrete, but are quite malleable and can be changed, improved, streamlined. In their drive for efficient action, Masterminds are the most open-minded of all the types. No idea is too far-fetched to be entertained-if it is useful. Masterminds are natural brainstormers, always open to new concepts and, in fact, aggressively seeking them. They are also alert to the consequences of applying new ideas or positions. Theories which cannot be made to work are quickly discarded by the Masterminds. On the other hand, Masterminds can be quite ruthless in implementing effective ideas, seldom counting personal cost in terms of time and energy.</t>
  </si>
  <si>
    <t>INTP</t>
  </si>
  <si>
    <t>The Architect</t>
  </si>
  <si>
    <t>Of the four aspects of strategic analysis and definition it is the structural engineering role -- architechtonics -- that reaches the highest development in INTPs, and it is for this reason they are aptly called the "architects." Their major interest is in figuring out structure, build, configuration -- the spatiality of things. 
As the engineering capabilities the INTPs increase so does their desire to let others know about whatever has come of their engineering efforts. So they tend to take up an informative role in their social exchanges. On the other hand they have less and less desire, if they ever had any, to direct the activities of others. Only when forced to by circumstance do they allow themselves to take charge of activities, and they exit the role as soon as they can without injuring the enterprise.</t>
  </si>
  <si>
    <t>The INTPs' distant goal is always to rearrange the environment somehow, to shape, to construct, to devise, whether it be buildings, institutions, enterprises, or theories. They look upon the world -- natural and civil -- as little more than raw material to be reshaped according to their design, as a formless stone for their hammer and chisel. Ayn Rand, master of the Rational character, describes this characteristic in the architect Howard Roark, her protagonist in The Fountainhead:</t>
  </si>
  <si>
    <t>He was looking at the granite. He did not laugh as his eyes stopped in awareness of the earth around him. His face was like a law of nature-a thing one could not question, alter or implore. It had high cheekbones over gaunt, hollow cheeks; gray eyes, cold and steady; a contemptuous mouth, shut tight, the mouth of an executioner or a saint. He looked at the granite. To be cut, he thought, and made into walls. He looked at a tree. To be split and made into rafters. He looked at a streak of rust on the stone and thought of iron ore under the ground. To be melted and to emerge as girders against the sky. These rocks, he thought, are here for me; waiting for the drill, the dynamite and my voice; waiting to be split, ripped, pounded, reborn, waiting for the shape my hands will give to them. [The Fountainhead, pp 15-16] 
Many regard this attitude as arrogant, and INTPs are likely, especially in their later years, after finding out that most others are faking an understanding of the laws of nature, to think of themselves as the prime movers who must pit themselves against nature and society in an endless struggle to define ends clearly and adopt whatever means that promise success. If this is arrogance, then at least it is not vanity, and without question it has driven the design engineers to take the lead in molding the structure of civilization.</t>
  </si>
  <si>
    <t>ISFJ</t>
  </si>
  <si>
    <t>The Protector</t>
  </si>
  <si>
    <t>The primary desire of the Protector Guardian [ISFJ] is to be of service to others, but here “service” means not so much furnishing others with the necessities of life (the ESFJ Provider’s concern), as guarding others against life’s pitfalls and perils, that is, seeing to their safety and security. There is a large proportion of Protectors in the population, perhaps as much as ten percent. And a good thing, because they are steadfast in their protecting, and seem fulfilled in the degree they can insure the safekeeping of those in their family, their circle of friends, or their place of business. 
Protectors find great satisfaction in assisting the downtrodden and can deal with disability and neediness in others better than any other type. They go about their task of caretaking modestly, unassumingly, and because of this their efforts are not sometimes fully appreciated. They are not as outgoing and talkative as the Providers [ESFJs], except with close friends and relatives. With these they can chat tirelessly about the ups and downs in their lives, moving (like all the Guardians) from topic to topic as they talk over their everyday concerns. However, their shyness with strangers is often misjudged as stiffness, even coldness, when in truth these Protectors are warm-hearted and sympathetic, giving happily of themselves to those in need.</t>
  </si>
  <si>
    <t>Their quietness ought really to be seen as an expression, not of coldness, but of their sincerity and seriousness of purpose. Like all the Guardians, ISFJs have a highly developed puritan work ethic, which tells them that work is good, and that play must be earned-if indulged in at all. The least hedonic of all types, Protectors are willing to work long, long hours doing all the thankless jobs the other types seem content to ignore. Thoroughness and frugality are also virtues for Protectors. When they undertake a task, they will complete it if at all humanly possible; and they know the value of material resources and abhor the squandering or misuse of these resources. Protectors are quite content to work alone; indeed, they may experience some discomfort when placed in positions of authority, and may try to do everything themselves rather than insist that others do their jobs.</t>
  </si>
  <si>
    <t>With their extraordinary commitment to security, and with their unusual talent for executing routines, Protectors do well in many careers that have to do with conservation: curators, private secretaries, librarians, middle-managers, police officers, and especially general medical practitioners. To be sure, the hospital is a natural haven for them; it is home to the family doctor, preserver of life and limb, and to the registered nurse, or licensed practical nurse, truly the angels of mercy. The insurance industry is also a good fit for ISFJs. To save, to put something aside against an unpredictable future, to prepare for emergencies—these are important actions to Protectors, who as insurance agents want to see their clients in good hands, sheltered and protected.</t>
  </si>
  <si>
    <t>ISFP</t>
  </si>
  <si>
    <t>The Composer</t>
  </si>
  <si>
    <t>Besides being concrete in speech and utilitarian in getting what they want, the Composer Artisans are informative and attentive in their social roles. Composers are just as reluctant to direct others' behavior as are Performers, though they appear even more so, since they are more attentive. 
While all the Artisans are artistic in nature, Composers (perhaps ten per cent of the population) seem to excel in the "fine arts," having not only a natural grace of movement, but also an innate sense what fits and what doesn't fit in artistic compositions. Of course, composing must not be thought of as only writing music, but as bringing into harmonious form any aspect of the world of the five senses, and so when an especially gifted painter, sculptor, choreographer, film maker, songwriter, chef, decorator, or fashion designer shows up, he or she is likely to be an Composer.</t>
  </si>
  <si>
    <t xml:space="preserve">Composers, like the other Artisans, have a special talent for "tactical" variation, and such talent differs radically from that possessed by Idealists, Rationals, and Guardians (who have their own unique and inherent abilities). As the word "tactical" implies, Artisans keep closely in "touch" with the physical world, their senses keenly tuned to reality. But, while the Crafter is attuned to the tool and its uses, the Composer is attuned to sensory variation in color, line, texture, aroma, flavor, tone-seeing, touching, smelling, tasting, and hearing in harmony. This extreme concreteness and sensuality seems to come naturally to the Composers, as if embedded "in the warp and woof" of their make. 
</t>
  </si>
  <si>
    <t>ISTJ</t>
  </si>
  <si>
    <t>The Inspector</t>
  </si>
  <si>
    <t>http://www.keirsey.com/handler.aspx?s=keirsey&amp;f=fourtemps&amp;tab=2&amp;c=provider</t>
  </si>
  <si>
    <t>http://www.keirsey.com/handler.aspx?s=keirsey&amp;f=fourtemps&amp;tab=2&amp;c=inspector</t>
  </si>
  <si>
    <t>http://www.keirsey.com/handler.aspx?s=keirsey&amp;f=fourtemps&amp;tab=2&amp;c=protector</t>
  </si>
  <si>
    <t>http://www.keirsey.com/handler.aspx?s=keirsey&amp;f=fourtemps&amp;tab=2&amp;c=supervisor</t>
  </si>
  <si>
    <t>http://www.keirsey.com/handler.aspx?s=keirsey&amp;f=fourtemps&amp;tab=3&amp;c=champion</t>
  </si>
  <si>
    <t>http://www.keirsey.com/handler.aspx?s=keirsey&amp;f=fourtemps&amp;tab=3&amp;c=counselor</t>
  </si>
  <si>
    <t>http://www.keirsey.com/handler.aspx?s=keirsey&amp;f=fourtemps&amp;tab=3&amp;c=healer</t>
  </si>
  <si>
    <t>http://www.keirsey.com/handler.aspx?s=keirsey&amp;f=fourtemps&amp;tab=3&amp;c=teacher</t>
  </si>
  <si>
    <t>http://www.keirsey.com/handler.aspx?s=keirsey&amp;f=fourtemps&amp;tab=4&amp;c=Composer</t>
  </si>
  <si>
    <t>http://www.keirsey.com/handler.aspx?s=keirsey&amp;f=fourtemps&amp;tab=4&amp;c=crafter</t>
  </si>
  <si>
    <t>http://www.keirsey.com/handler.aspx?s=keirsey&amp;f=fourtemps&amp;tab=4&amp;c=performer</t>
  </si>
  <si>
    <t>http://www.keirsey.com/handler.aspx?s=keirsey&amp;f=fourtemps&amp;tab=4&amp;c=promoter</t>
  </si>
  <si>
    <t>http://www.keirsey.com/handler.aspx?s=keirsey&amp;f=fourtemps&amp;tab=5&amp;c=architect</t>
  </si>
  <si>
    <t>http://www.keirsey.com/handler.aspx?s=keirsey&amp;f=fourtemps&amp;tab=5&amp;c=fieldmarshal</t>
  </si>
  <si>
    <t>http://www.keirsey.com/handler.aspx?s=keirsey&amp;f=fourtemps&amp;tab=5&amp;c=inventor</t>
  </si>
  <si>
    <t>http://www.keirsey.com/handler.aspx?s=keirsey&amp;f=fourtemps&amp;tab=5&amp;c=mastermind</t>
  </si>
  <si>
    <t>Inspector Guardians look carefully and thoroughly at the people and institutions around them. Making up perhaps as much as ten percent of the general population, Inspectors are characterized by decisiveness in practical affairs, are the guardians of institutions, and if only one adjective could be selected, “superdependable” would best describe them. Whether at home or at work, Inspectors are nothing if not dependable, particularly when it comes to examining the people and products they are responsible for—quietly seeing to it that uniform quality is maintained, and that those around them uphold certain standards of attitude and conduct.</t>
  </si>
  <si>
    <t>These quiet, no-nonsense Guardians have a distaste for and distrust of fanciness in speech, dress, and living space. Their words tend to be simple and down-to-earth, not showy or high-flown; their clothes are often homespun and conservative rather than of the latest fashion; and their home and work environments are usually neat, orderly, and traditional, rather than up-to-date or luxurious. In their choice of personal property (cars, furnishings, jewelry, and so on) price and durability are just as important as comfort or appearance. Classics, antiques, and heirlooms are especially valued, having achieved a certain time-honored status—Inspectors prefer the old-fashioned to the newfangled every time. Even on vacation, Inspectors tend not to be attracted by exotic foods, beverages, or locales.</t>
  </si>
  <si>
    <t xml:space="preserve">Their thoroughness and orderliness, combined with their interest in legality and standardization, leads Inspectors to a number of occupations that call for the careful administration of goods and services. Inspectors feel right at home with difficult, detailed forms and columns of figures, and thus they make excellent bank examiners, auditors, accountants, and tax attorneys. Managing investments in securities is likely to interest this type, particularly investments in municipal bonds and blue-chip securities. Inspectors are not likely to take chances either with their own or others’ money, and the thought of a bankrupt nation, state, institution, or family gives them more than a little uneasiness. The idea of dishonoring a contract also bothers an Inspector —their word is their bond—and they naturally communicate a message of trustworthiness and stability, which can make them successful in business. With their eye for detail, Inspectors make good business men and women, librarians, dentists, optometrists, legal secretaries, and law researchers. High school and college teachers of business administration, home economics, physical education, civics, and history tend to be Inspectors, as do quartermaster officers in the military. 
</t>
  </si>
  <si>
    <t>ISTP</t>
  </si>
  <si>
    <t>The Crafter</t>
  </si>
  <si>
    <t>The Crafter Artisans are not only concrete in speech and utilitarian in getting things done, they are also directive and attentive in their social roles. Though directive like their Promoter counterparts, their directiveness is leavened by a good deal of attentiveness and seclusiveness. They do not approach strangers readily, but once in contact do not hesitate to tell them what to do. And they can be quite forceful in this, such that others tend to do their bidding.</t>
  </si>
  <si>
    <t xml:space="preserve">Like the other Artisans, Crafters live a life is artful action, but their particular nature is most easily seen in their mastery of tools of any and all kinds, from microscopic drill to supersonic jet, from potter's wheel to grand piano. A tool is any implement that extends or varies our human powers  -- vehicles, musical instruments, cutting devices, and weapons are just four of the many categories of the tools that surround us. Most of us use tools in some capacity, of course, but Crafters (only ten per cent of the general population) are the true virtuosos of tool work, with a natural ability to command tools, to bend them to their wishes, and to become adept at all the crafts requiring tool skills. Even from an early age Crafters are drawn to tools as to a magnet; tools fall into their hands demanding use, and they must manipulate them. Indeed, if a given tool, whether scalpel or earthmover, is operated with a precision that defies belief, that operator is likely an Crafter. 
</t>
  </si>
  <si>
    <t>ENTP</t>
  </si>
  <si>
    <t>The Inventor</t>
  </si>
  <si>
    <t>Of the four aspects of strategic analysis and definition it is the functional engineering or inventive role that reaches the highest development in Inventors. It is so natural for these individuals to practice devising gadgets and mechanisms, that they start doing it even as young children. And they get such a kick out of it that they really never stop exercising their inventive bent. Of course as this kind of activity is practiced some structural engineering inevitably happens, so that the next kind of skill to develop in the Inventor is that of designing. Now planning contingencies and marshalling forces, though practiced in some degree in the course of engineering activity, develop more slowly and are soon left behind by the burgeoning of talent in engineering. However, any kind of strategic exercise tends to bring added strength to both engineering and organizing skills.</t>
  </si>
  <si>
    <t xml:space="preserve"> As the Inventors' engineering capabilities increase so does their desire to let others know about whatever has come of their engineering efforts. So they tend to take up an informative role in their social exchanges. On the other hand they have less and less desire, if they ever had any, to direct the activities of others, doing so only when forced to by circumstances.</t>
  </si>
  <si>
    <t>As engineers of function Inventors wish to exercise their competence in the world of people and things, and thus they deal imaginatively with social systems as well as physical and technological systems. They are very alert to what is apt to occur next-under certain conditions, if certain criteria are met-and they are always sensitive to possibilities. Found in two percent (at most) of the population, Inventors are good at functional analysis, and have both a tolerance for and enjoyment of complex problems. Outgoing and intensely curious, Inventors are apt to express interest in finding out about everything they come into contact with, and this can be a source of inspiration to others, who find themselves admiring the Inventor's insatiable hunger for knowledge. Inventors are also endlessly inventive, and are the most reluctant of all the types to do things in a particular manner just because that is the way things have always been done. They characteristically have an eye out for a better way, always on the lookout for new projects, new activities, new procedures. Inventors are confident in the value of their interests and display a charming capacity to ignore the standard, the traditional, and the authoritative. As a result of this innovative attitude, they often bring fresh, new approaches to their work and their lives.</t>
  </si>
  <si>
    <t>ESFJ</t>
  </si>
  <si>
    <t>Guardians</t>
  </si>
  <si>
    <t>The Provider</t>
  </si>
  <si>
    <t>Provider Guardians [ESFJs] take it upon themselves to arrange for the health and welfare of those in their care, but they are also the most sociable of all the Guardians, and thus are the great nurturers of established institutions such as schools, businesses, churches, social clubs, and civic groups. Wherever they go, Providers take up the role of social contributor, happily giving their time and energy to make sure that the needs of others are met, that traditions are supported and developed, and that social functions are a success.</t>
  </si>
  <si>
    <t>Providers are very likely more than ten percent of the population, and this is very fortunate for the rest of us, because friendly social service is a key to their nature. Highly cooperative themselves, Providers are skilled in maintaining teamwork among their helpers, and are also tireless in their attention to the details of furnishing goods and services. They make excellent chairpersons in charge of social events. They are without peer as masters of ceremonies, able to approach others with ease and confidence, and seemingly aware of what everyone’s been doing. And they are outstanding hosts or hostesses, able to remember people’s names, usually after one introduction, and always concerned about the needs of their guests, wanting to insure that all are involved and provided for.</t>
  </si>
  <si>
    <t>Providers are extremely sensitive to the feelings of others, which makes them perhaps the most sympathetic of all the types, but which also leaves them rather self-conscious, that is, highly sensitive to what others think of them. Because of this ESFJs can be crushed by personal criticism, and will work most effectively when given ample appreciation both for themselves personally and for the service they give to others. This is not to say that Providers are afraid to express their own emotional reactions. They are quick to like and dislike—and don’t mind saying so—tending to put on a pedestal whatever or whoever they admire, and to come down hard on those people and issues they don’t care for. 
In their choice of careers, Providers may lean toward sales and service occupations. They have such pleasant, outgoing personalities that they are far and away the best sales reps, not only regularly winning sales contests, but earning seniority in any sales group within an organization. Observing ESFJs at work in a sales transaction reveals clearly how this type personalizes the sale. They are visibly—and honestly—concerned with their customer’s welfare, and thus the customer is not simply buying the product, but is buying personally from the Provider. This same characteristic causes them to be good in many people-to-people jobs, as teachers, clergy, coaches, social workers, office receptionists, and so on. Providers seldom become a source of irritation in the workplace; on the contrary, they are unflagging in their devotion to their company, and show such personal loyalty to their immediate superiors that they make invaluable personal secretaries.</t>
  </si>
  <si>
    <t>ESFP</t>
  </si>
  <si>
    <t>Artisans</t>
  </si>
  <si>
    <t>The Performer</t>
  </si>
  <si>
    <t>Besides being concrete in speech and utilitarian in reaching their goals, the Performer Artisans are informative and expressive in their social interactions. Thus, while Performers are usually extreme in their expressiveness and sociability, observably the most expressive of all the types, they are not comfortable telling others what to do, preferring to offer information rather than to issue orders. 
Demonstrating or performing is putting on a show to entertain others, and Performers, whether on the job, with friends, or in their families, are the natural performers among the types, people for whom it can truly be said "all the world's a stage." Playful and fun-loving, the Performer' primary social interest lies in stimulating those around them, arousing their senses and their pleasureful emotions-charming them, in a sense, to cast off their concerns and "lighten up." Representing about ten per cent of the general population, Performers radiate warmth and optimism, and are able to lift others' spirits with their contagious laughter and their irrepressible joy of living.</t>
  </si>
  <si>
    <t>It is well that Performers are plentiful, something over ten per cent of the population, because they bring joy to so many of us. They love the excitement of playing to an audience, and they try to generate a sense of "showtime" wherever they are. Performers are not comfortable being alone most of the time, and seek the company of others whenever possible -- which they usually find, for they make wonderful playmates. Lively, witty conversationalists, Performers always seem to know the latest jokes and stories, and are quick with wisecracks and wordplay -- nothing is so serious or sacred that it can't be made fun of. Performers also like to live in the fast lane of society, and seem up on latest fads of dress, food, drink, and entertainment, the chic new fashion, the "in" nightclub, the "hot" new musical group. Energetic and uninhibited, Performers create a mood of "eat, drink, and be merry" wherever they go, and life around them can have a continual party-like atmosphere.</t>
  </si>
  <si>
    <t>ESTJ</t>
  </si>
  <si>
    <t>The Supervisor</t>
  </si>
  <si>
    <t>Supervisor Guardians [ESTJs] are squarely on the side of rules and procedures, and they can be quite serious about seeing to it that others toe the mark—or else face the consequences. They do not hesitate to give their stamp of approval, nor do they withhold their directions or suggestions for improvement. Like seasoned, stalwart umpires, Supervisors will set their jaw and make the call on anyone who steps up to bat. They even feel obligated to do so, and they’re sometimes surprised when others don’t seem grateful for being set straight. 
Comprising at least ten percent of the population, Supervisors go by experience and that is what counts, not speculation and experimentation, and certainly not fantasy. They keep their feet firmly on the ground and make sure that those under their supervision do the same, whether employee, subordinate, offspring, or spouse. If others wish to fool around and daydream, fine, as long as they do it on their own time—which means after the job is done. But if they fritter away their time while on duty, they should not be surprised when the Supervisor calls them on the carpet. The top sergeant will not put up with such nonsense.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</si>
</sst>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numFmts>
  <fonts count="56">
    <font>
      <sz val="10"/>
      <name val="Arial"/>
      <family val="0"/>
    </font>
    <font>
      <b/>
      <sz val="12"/>
      <name val="Tahoma"/>
      <family val="2"/>
    </font>
    <font>
      <sz val="10"/>
      <name val="Tahoma"/>
      <family val="2"/>
    </font>
    <font>
      <b/>
      <sz val="10"/>
      <name val="Tahoma"/>
      <family val="2"/>
    </font>
    <font>
      <sz val="8"/>
      <name val="Tahoma"/>
      <family val="2"/>
    </font>
    <font>
      <b/>
      <u val="single"/>
      <sz val="16"/>
      <name val="Arial"/>
      <family val="2"/>
    </font>
    <font>
      <sz val="12"/>
      <name val="Arial"/>
      <family val="0"/>
    </font>
    <font>
      <b/>
      <sz val="11"/>
      <name val="Tahoma"/>
      <family val="2"/>
    </font>
    <font>
      <sz val="11"/>
      <name val="Arial"/>
      <family val="0"/>
    </font>
    <font>
      <b/>
      <sz val="16"/>
      <color indexed="10"/>
      <name val="Arial"/>
      <family val="2"/>
    </font>
    <font>
      <b/>
      <sz val="14"/>
      <color indexed="10"/>
      <name val="Arial"/>
      <family val="2"/>
    </font>
    <font>
      <u val="single"/>
      <sz val="10"/>
      <color indexed="12"/>
      <name val="Arial"/>
      <family val="0"/>
    </font>
    <font>
      <sz val="10"/>
      <color indexed="12"/>
      <name val="Arial"/>
      <family val="2"/>
    </font>
    <font>
      <b/>
      <sz val="11"/>
      <color indexed="10"/>
      <name val="Arial"/>
      <family val="2"/>
    </font>
    <font>
      <u val="single"/>
      <sz val="10"/>
      <color indexed="36"/>
      <name val="Arial"/>
      <family val="0"/>
    </font>
    <font>
      <u val="single"/>
      <sz val="14"/>
      <name val="Verdana"/>
      <family val="2"/>
    </font>
    <font>
      <sz val="10"/>
      <name val="Verdana"/>
      <family val="2"/>
    </font>
    <font>
      <b/>
      <sz val="10"/>
      <name val="Verdana"/>
      <family val="2"/>
    </font>
    <font>
      <b/>
      <u val="single"/>
      <sz val="14"/>
      <name val="Verdana"/>
      <family val="2"/>
    </font>
    <font>
      <b/>
      <sz val="14"/>
      <name val="Verdana"/>
      <family val="2"/>
    </font>
    <font>
      <b/>
      <sz val="10"/>
      <color indexed="10"/>
      <name val="Arial"/>
      <family val="2"/>
    </font>
    <font>
      <sz val="10"/>
      <name val="Geneva"/>
      <family val="0"/>
    </font>
    <font>
      <sz val="10"/>
      <color indexed="8"/>
      <name val="Verdana"/>
      <family val="2"/>
    </font>
    <font>
      <sz val="10"/>
      <color indexed="9"/>
      <name val="Verdana"/>
      <family val="2"/>
    </font>
    <font>
      <sz val="10"/>
      <color indexed="14"/>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62"/>
      <name val="Verdana"/>
      <family val="2"/>
    </font>
    <font>
      <b/>
      <sz val="13"/>
      <color indexed="62"/>
      <name val="Verdana"/>
      <family val="2"/>
    </font>
    <font>
      <b/>
      <sz val="11"/>
      <color indexed="62"/>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62"/>
      <name val="Cambria"/>
      <family val="2"/>
    </font>
    <font>
      <b/>
      <sz val="10"/>
      <color indexed="8"/>
      <name val="Verdana"/>
      <family val="2"/>
    </font>
    <font>
      <sz val="10"/>
      <color indexed="10"/>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1">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protection/>
    </xf>
    <xf numFmtId="0" fontId="2" fillId="0" borderId="0" xfId="0" applyFont="1" applyAlignment="1" applyProtection="1">
      <alignment/>
      <protection locked="0"/>
    </xf>
    <xf numFmtId="0" fontId="5" fillId="0" borderId="10" xfId="0" applyFont="1"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2" fillId="0" borderId="0" xfId="0" applyFont="1" applyAlignment="1">
      <alignment horizontal="center" vertical="center"/>
    </xf>
    <xf numFmtId="0" fontId="2" fillId="33" borderId="13" xfId="0" applyFont="1" applyFill="1" applyBorder="1" applyAlignment="1">
      <alignment horizontal="center" vertical="center"/>
    </xf>
    <xf numFmtId="0" fontId="2" fillId="0" borderId="13" xfId="0" applyFont="1" applyBorder="1" applyAlignment="1">
      <alignment horizontal="center" vertical="center"/>
    </xf>
    <xf numFmtId="0" fontId="0" fillId="0" borderId="0" xfId="0" applyAlignment="1">
      <alignment horizontal="left" vertical="top" wrapText="1" indent="1"/>
    </xf>
    <xf numFmtId="172" fontId="4" fillId="0" borderId="0" xfId="0" applyNumberFormat="1" applyFont="1" applyAlignment="1">
      <alignment horizontal="right"/>
    </xf>
    <xf numFmtId="0" fontId="4" fillId="0" borderId="0" xfId="0" applyFont="1" applyAlignment="1">
      <alignment horizontal="center"/>
    </xf>
    <xf numFmtId="0" fontId="2" fillId="0" borderId="0" xfId="0" applyFont="1" applyBorder="1" applyAlignment="1">
      <alignment horizontal="center" vertical="center"/>
    </xf>
    <xf numFmtId="0" fontId="0" fillId="0" borderId="0" xfId="0" applyAlignment="1">
      <alignment horizontal="center"/>
    </xf>
    <xf numFmtId="0" fontId="9" fillId="0" borderId="0" xfId="0" applyFont="1" applyAlignment="1">
      <alignment horizontal="centerContinuous" vertical="center"/>
    </xf>
    <xf numFmtId="0" fontId="10" fillId="0" borderId="0" xfId="0" applyFont="1" applyAlignment="1">
      <alignment horizontal="centerContinuous" vertical="center"/>
    </xf>
    <xf numFmtId="0" fontId="0" fillId="0" borderId="13" xfId="0" applyBorder="1" applyAlignment="1">
      <alignment horizontal="center" vertical="center"/>
    </xf>
    <xf numFmtId="0" fontId="0" fillId="0" borderId="13" xfId="0" applyBorder="1" applyAlignment="1">
      <alignment horizontal="left" vertical="center" indent="1"/>
    </xf>
    <xf numFmtId="0" fontId="0" fillId="0" borderId="0" xfId="0" applyAlignment="1">
      <alignment vertical="center"/>
    </xf>
    <xf numFmtId="0" fontId="12" fillId="0" borderId="0" xfId="0" applyFont="1" applyAlignment="1">
      <alignment vertical="center"/>
    </xf>
    <xf numFmtId="0" fontId="12" fillId="0" borderId="0" xfId="0" applyFont="1" applyAlignment="1">
      <alignment/>
    </xf>
    <xf numFmtId="0" fontId="15" fillId="33" borderId="11" xfId="0" applyFont="1" applyFill="1" applyBorder="1" applyAlignment="1" applyProtection="1">
      <alignment horizontal="centerContinuous" vertical="center"/>
      <protection/>
    </xf>
    <xf numFmtId="0" fontId="16" fillId="0" borderId="0" xfId="0" applyFont="1" applyAlignment="1" applyProtection="1">
      <alignment/>
      <protection/>
    </xf>
    <xf numFmtId="0" fontId="16" fillId="0" borderId="0" xfId="0" applyFont="1" applyAlignment="1" applyProtection="1">
      <alignment/>
      <protection locked="0"/>
    </xf>
    <xf numFmtId="0" fontId="11" fillId="0" borderId="13" xfId="53" applyBorder="1" applyAlignment="1" applyProtection="1">
      <alignment horizontal="left" vertical="center" indent="1"/>
      <protection/>
    </xf>
    <xf numFmtId="0" fontId="16" fillId="0" borderId="1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7" fillId="34" borderId="14" xfId="0" applyFont="1" applyFill="1" applyBorder="1" applyAlignment="1" applyProtection="1">
      <alignment horizontal="left" vertical="center" indent="1"/>
      <protection/>
    </xf>
    <xf numFmtId="0" fontId="16" fillId="34" borderId="15" xfId="0" applyFont="1" applyFill="1" applyBorder="1" applyAlignment="1" applyProtection="1">
      <alignment vertical="center"/>
      <protection/>
    </xf>
    <xf numFmtId="0" fontId="16" fillId="34" borderId="16" xfId="0" applyFont="1" applyFill="1" applyBorder="1" applyAlignment="1" applyProtection="1">
      <alignment vertical="center"/>
      <protection/>
    </xf>
    <xf numFmtId="0" fontId="3" fillId="34" borderId="14" xfId="0" applyFont="1" applyFill="1" applyBorder="1" applyAlignment="1" applyProtection="1">
      <alignment horizontal="left" vertical="center" indent="1"/>
      <protection/>
    </xf>
    <xf numFmtId="0" fontId="2" fillId="34" borderId="15"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18" fillId="33" borderId="10" xfId="0" applyFont="1" applyFill="1" applyBorder="1" applyAlignment="1" applyProtection="1">
      <alignment horizontal="centerContinuous" vertical="center"/>
      <protection/>
    </xf>
    <xf numFmtId="0" fontId="19" fillId="33" borderId="17" xfId="0" applyFont="1" applyFill="1" applyBorder="1" applyAlignment="1" applyProtection="1">
      <alignment horizontal="center" vertical="center"/>
      <protection locked="0"/>
    </xf>
    <xf numFmtId="0" fontId="1" fillId="33" borderId="17" xfId="0" applyFont="1" applyFill="1" applyBorder="1" applyAlignment="1">
      <alignment horizontal="left" vertical="center" indent="1"/>
    </xf>
    <xf numFmtId="0" fontId="6" fillId="0" borderId="17" xfId="0" applyFont="1" applyBorder="1" applyAlignment="1">
      <alignment/>
    </xf>
    <xf numFmtId="0" fontId="7" fillId="0" borderId="18" xfId="0" applyFont="1" applyBorder="1" applyAlignment="1">
      <alignment horizontal="center" vertical="center"/>
    </xf>
    <xf numFmtId="0" fontId="8" fillId="0" borderId="18" xfId="0" applyFont="1" applyBorder="1" applyAlignment="1">
      <alignment/>
    </xf>
    <xf numFmtId="0" fontId="7" fillId="0" borderId="18" xfId="0" applyFont="1" applyBorder="1" applyAlignment="1">
      <alignment horizontal="left" vertical="center" indent="1"/>
    </xf>
    <xf numFmtId="0" fontId="7" fillId="0" borderId="19" xfId="0" applyFont="1" applyBorder="1" applyAlignment="1">
      <alignment horizontal="left" vertical="center" indent="1"/>
    </xf>
    <xf numFmtId="0" fontId="7" fillId="0" borderId="20" xfId="0" applyFont="1" applyBorder="1" applyAlignment="1">
      <alignment horizontal="left" vertical="center" indent="1"/>
    </xf>
    <xf numFmtId="0" fontId="7" fillId="0" borderId="21" xfId="0" applyFont="1" applyBorder="1" applyAlignment="1">
      <alignment horizontal="left" vertical="center" indent="1"/>
    </xf>
    <xf numFmtId="0" fontId="1" fillId="33" borderId="10" xfId="0" applyFont="1" applyFill="1" applyBorder="1" applyAlignment="1">
      <alignment horizontal="left" vertical="center" indent="1"/>
    </xf>
    <xf numFmtId="0" fontId="1" fillId="33" borderId="11" xfId="0" applyFont="1" applyFill="1" applyBorder="1" applyAlignment="1">
      <alignment horizontal="left" vertical="center" indent="1"/>
    </xf>
    <xf numFmtId="0" fontId="1" fillId="33" borderId="12" xfId="0" applyFont="1" applyFill="1" applyBorder="1" applyAlignment="1">
      <alignment horizontal="left" vertical="center" indent="1"/>
    </xf>
    <xf numFmtId="0" fontId="2" fillId="0" borderId="14" xfId="0" applyFont="1" applyBorder="1" applyAlignment="1">
      <alignment horizontal="center" vertical="center"/>
    </xf>
    <xf numFmtId="0" fontId="0" fillId="0" borderId="16" xfId="0" applyBorder="1" applyAlignment="1">
      <alignment horizontal="center" vertical="center"/>
    </xf>
    <xf numFmtId="0" fontId="1" fillId="33" borderId="1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keirsey.com/handler.aspx?s=keirsey&amp;f=fourtemps&amp;tab=3&amp;c=teacher" TargetMode="External" /><Relationship Id="rId2" Type="http://schemas.openxmlformats.org/officeDocument/2006/relationships/hyperlink" Target="http://www.keirsey.com/handler.aspx?s=keirsey&amp;f=fourtemps&amp;tab=2&amp;c=provider" TargetMode="External" /><Relationship Id="rId3" Type="http://schemas.openxmlformats.org/officeDocument/2006/relationships/hyperlink" Target="http://www.keirsey.com/handler.aspx?s=keirsey&amp;f=fourtemps&amp;tab=3&amp;c=champion" TargetMode="External" /><Relationship Id="rId4" Type="http://schemas.openxmlformats.org/officeDocument/2006/relationships/hyperlink" Target="http://www.keirsey.com/handler.aspx?s=keirsey&amp;f=fourtemps&amp;tab=5&amp;c=fieldmarshal" TargetMode="External" /><Relationship Id="rId5" Type="http://schemas.openxmlformats.org/officeDocument/2006/relationships/hyperlink" Target="http://www.keirsey.com/handler.aspx?s=keirsey&amp;f=fourtemps&amp;tab=2&amp;c=inspector" TargetMode="External" /><Relationship Id="rId6" Type="http://schemas.openxmlformats.org/officeDocument/2006/relationships/hyperlink" Target="http://www.keirsey.com/handler.aspx?s=keirsey&amp;f=fourtemps&amp;tab=2&amp;c=protector" TargetMode="External" /><Relationship Id="rId7" Type="http://schemas.openxmlformats.org/officeDocument/2006/relationships/hyperlink" Target="http://www.keirsey.com/handler.aspx?s=keirsey&amp;f=fourtemps&amp;tab=5&amp;c=architect" TargetMode="External" /><Relationship Id="rId8" Type="http://schemas.openxmlformats.org/officeDocument/2006/relationships/hyperlink" Target="http://www.keirsey.com/handler.aspx?s=keirsey&amp;f=fourtemps&amp;tab=2&amp;c=supervisor" TargetMode="External" /><Relationship Id="rId9" Type="http://schemas.openxmlformats.org/officeDocument/2006/relationships/hyperlink" Target="http://www.keirsey.com/handler.aspx?s=keirsey&amp;f=fourtemps&amp;tab=3&amp;c=counselor" TargetMode="External" /><Relationship Id="rId10" Type="http://schemas.openxmlformats.org/officeDocument/2006/relationships/hyperlink" Target="http://www.keirsey.com/handler.aspx?s=keirsey&amp;f=fourtemps&amp;tab=3&amp;c=healer" TargetMode="External" /><Relationship Id="rId11" Type="http://schemas.openxmlformats.org/officeDocument/2006/relationships/hyperlink" Target="http://www.keirsey.com/handler.aspx?s=keirsey&amp;f=fourtemps&amp;tab=4&amp;c=Composer" TargetMode="External" /><Relationship Id="rId12" Type="http://schemas.openxmlformats.org/officeDocument/2006/relationships/hyperlink" Target="http://www.keirsey.com/handler.aspx?s=keirsey&amp;f=fourtemps&amp;tab=4&amp;c=crafter" TargetMode="External" /><Relationship Id="rId13" Type="http://schemas.openxmlformats.org/officeDocument/2006/relationships/hyperlink" Target="http://www.keirsey.com/handler.aspx?s=keirsey&amp;f=fourtemps&amp;tab=4&amp;c=performer" TargetMode="External" /><Relationship Id="rId14" Type="http://schemas.openxmlformats.org/officeDocument/2006/relationships/hyperlink" Target="http://www.keirsey.com/handler.aspx?s=keirsey&amp;f=fourtemps&amp;tab=4&amp;c=promoter" TargetMode="External" /><Relationship Id="rId15" Type="http://schemas.openxmlformats.org/officeDocument/2006/relationships/hyperlink" Target="http://www.keirsey.com/handler.aspx?s=keirsey&amp;f=fourtemps&amp;tab=5&amp;c=inventor" TargetMode="External" /><Relationship Id="rId16" Type="http://schemas.openxmlformats.org/officeDocument/2006/relationships/hyperlink" Target="http://www.keirsey.com/handler.aspx?s=keirsey&amp;f=fourtemps&amp;tab=5&amp;c=mastermind" TargetMode="External" /></Relationships>
</file>

<file path=xl/worksheets/sheet1.xml><?xml version="1.0" encoding="utf-8"?>
<worksheet xmlns="http://schemas.openxmlformats.org/spreadsheetml/2006/main" xmlns:r="http://schemas.openxmlformats.org/officeDocument/2006/relationships">
  <sheetPr codeName="Sheet1"/>
  <dimension ref="A1:F72"/>
  <sheetViews>
    <sheetView showGridLines="0" showZeros="0" tabSelected="1" zoomScale="85" zoomScaleNormal="85" workbookViewId="0" topLeftCell="A1">
      <pane ySplit="2" topLeftCell="BM3" activePane="bottomLeft" state="frozen"/>
      <selection pane="topLeft" activeCell="A1" sqref="A1"/>
      <selection pane="bottomLeft" activeCell="F3" sqref="F3"/>
    </sheetView>
  </sheetViews>
  <sheetFormatPr defaultColWidth="9.140625" defaultRowHeight="12.75"/>
  <cols>
    <col min="1" max="1" width="23.421875" style="2" customWidth="1"/>
    <col min="2" max="5" width="23.421875" style="3" customWidth="1"/>
    <col min="6" max="6" width="14.421875" style="4" customWidth="1"/>
    <col min="7" max="16384" width="9.140625" style="1" customWidth="1"/>
  </cols>
  <sheetData>
    <row r="1" spans="1:6" ht="31.5" customHeight="1" thickBot="1">
      <c r="A1" s="35" t="s">
        <v>0</v>
      </c>
      <c r="B1" s="23"/>
      <c r="C1" s="23"/>
      <c r="D1" s="23"/>
      <c r="E1" s="23"/>
      <c r="F1" s="36" t="s">
        <v>1</v>
      </c>
    </row>
    <row r="2" spans="1:6" ht="4.5" customHeight="1">
      <c r="A2" s="24"/>
      <c r="B2" s="24"/>
      <c r="C2" s="24"/>
      <c r="D2" s="24"/>
      <c r="E2" s="24"/>
      <c r="F2" s="25"/>
    </row>
    <row r="3" spans="1:6" ht="21" customHeight="1">
      <c r="A3" s="29" t="s">
        <v>2</v>
      </c>
      <c r="B3" s="30"/>
      <c r="C3" s="30"/>
      <c r="D3" s="30"/>
      <c r="E3" s="31"/>
      <c r="F3" s="27"/>
    </row>
    <row r="4" spans="1:6" ht="21" customHeight="1">
      <c r="A4" s="29" t="s">
        <v>3</v>
      </c>
      <c r="B4" s="30"/>
      <c r="C4" s="30"/>
      <c r="D4" s="30"/>
      <c r="E4" s="31"/>
      <c r="F4" s="27"/>
    </row>
    <row r="5" spans="1:6" ht="21" customHeight="1">
      <c r="A5" s="29" t="s">
        <v>4</v>
      </c>
      <c r="B5" s="30"/>
      <c r="C5" s="30"/>
      <c r="D5" s="30"/>
      <c r="E5" s="31"/>
      <c r="F5" s="27"/>
    </row>
    <row r="6" spans="1:6" ht="21" customHeight="1">
      <c r="A6" s="29" t="s">
        <v>5</v>
      </c>
      <c r="B6" s="30"/>
      <c r="C6" s="30"/>
      <c r="D6" s="30"/>
      <c r="E6" s="31"/>
      <c r="F6" s="27"/>
    </row>
    <row r="7" spans="1:6" ht="21" customHeight="1">
      <c r="A7" s="29" t="s">
        <v>6</v>
      </c>
      <c r="B7" s="30"/>
      <c r="C7" s="30"/>
      <c r="D7" s="30"/>
      <c r="E7" s="31"/>
      <c r="F7" s="27"/>
    </row>
    <row r="8" spans="1:6" ht="21" customHeight="1">
      <c r="A8" s="29" t="s">
        <v>7</v>
      </c>
      <c r="B8" s="30"/>
      <c r="C8" s="30"/>
      <c r="D8" s="30"/>
      <c r="E8" s="31"/>
      <c r="F8" s="27"/>
    </row>
    <row r="9" spans="1:6" ht="21" customHeight="1">
      <c r="A9" s="29" t="s">
        <v>8</v>
      </c>
      <c r="B9" s="30"/>
      <c r="C9" s="30"/>
      <c r="D9" s="30"/>
      <c r="E9" s="31"/>
      <c r="F9" s="27"/>
    </row>
    <row r="10" spans="1:6" ht="21" customHeight="1">
      <c r="A10" s="29" t="s">
        <v>9</v>
      </c>
      <c r="B10" s="30"/>
      <c r="C10" s="30"/>
      <c r="D10" s="30"/>
      <c r="E10" s="31"/>
      <c r="F10" s="27"/>
    </row>
    <row r="11" spans="1:6" ht="21" customHeight="1">
      <c r="A11" s="29" t="s">
        <v>10</v>
      </c>
      <c r="B11" s="30"/>
      <c r="C11" s="30"/>
      <c r="D11" s="30"/>
      <c r="E11" s="31"/>
      <c r="F11" s="27"/>
    </row>
    <row r="12" spans="1:6" ht="21" customHeight="1">
      <c r="A12" s="29" t="s">
        <v>11</v>
      </c>
      <c r="B12" s="30"/>
      <c r="C12" s="30"/>
      <c r="D12" s="30"/>
      <c r="E12" s="31"/>
      <c r="F12" s="27"/>
    </row>
    <row r="13" spans="1:6" ht="21" customHeight="1">
      <c r="A13" s="29" t="s">
        <v>12</v>
      </c>
      <c r="B13" s="30"/>
      <c r="C13" s="30"/>
      <c r="D13" s="30"/>
      <c r="E13" s="31"/>
      <c r="F13" s="27"/>
    </row>
    <row r="14" spans="1:6" ht="21" customHeight="1">
      <c r="A14" s="29" t="s">
        <v>13</v>
      </c>
      <c r="B14" s="30"/>
      <c r="C14" s="30"/>
      <c r="D14" s="30"/>
      <c r="E14" s="31"/>
      <c r="F14" s="27"/>
    </row>
    <row r="15" spans="1:6" ht="21" customHeight="1">
      <c r="A15" s="29" t="s">
        <v>14</v>
      </c>
      <c r="B15" s="30"/>
      <c r="C15" s="30"/>
      <c r="D15" s="30"/>
      <c r="E15" s="31"/>
      <c r="F15" s="27"/>
    </row>
    <row r="16" spans="1:6" ht="21" customHeight="1">
      <c r="A16" s="29" t="s">
        <v>15</v>
      </c>
      <c r="B16" s="30"/>
      <c r="C16" s="30"/>
      <c r="D16" s="30"/>
      <c r="E16" s="31"/>
      <c r="F16" s="27"/>
    </row>
    <row r="17" spans="1:6" ht="21" customHeight="1">
      <c r="A17" s="29" t="s">
        <v>16</v>
      </c>
      <c r="B17" s="30"/>
      <c r="C17" s="30"/>
      <c r="D17" s="30"/>
      <c r="E17" s="31"/>
      <c r="F17" s="27"/>
    </row>
    <row r="18" spans="1:6" ht="21" customHeight="1">
      <c r="A18" s="29" t="s">
        <v>17</v>
      </c>
      <c r="B18" s="30"/>
      <c r="C18" s="30"/>
      <c r="D18" s="30"/>
      <c r="E18" s="31"/>
      <c r="F18" s="27"/>
    </row>
    <row r="19" spans="1:6" ht="21" customHeight="1">
      <c r="A19" s="29" t="s">
        <v>18</v>
      </c>
      <c r="B19" s="30"/>
      <c r="C19" s="30"/>
      <c r="D19" s="30"/>
      <c r="E19" s="31"/>
      <c r="F19" s="27"/>
    </row>
    <row r="20" spans="1:6" ht="21" customHeight="1">
      <c r="A20" s="29" t="s">
        <v>19</v>
      </c>
      <c r="B20" s="30"/>
      <c r="C20" s="30"/>
      <c r="D20" s="30"/>
      <c r="E20" s="31"/>
      <c r="F20" s="27"/>
    </row>
    <row r="21" spans="1:6" ht="21" customHeight="1">
      <c r="A21" s="29" t="s">
        <v>20</v>
      </c>
      <c r="B21" s="30"/>
      <c r="C21" s="30"/>
      <c r="D21" s="30"/>
      <c r="E21" s="31"/>
      <c r="F21" s="27"/>
    </row>
    <row r="22" spans="1:6" ht="21" customHeight="1">
      <c r="A22" s="29" t="s">
        <v>21</v>
      </c>
      <c r="B22" s="30"/>
      <c r="C22" s="30"/>
      <c r="D22" s="30"/>
      <c r="E22" s="31"/>
      <c r="F22" s="27"/>
    </row>
    <row r="23" spans="1:6" ht="21" customHeight="1">
      <c r="A23" s="29" t="s">
        <v>22</v>
      </c>
      <c r="B23" s="30"/>
      <c r="C23" s="30"/>
      <c r="D23" s="30"/>
      <c r="E23" s="31"/>
      <c r="F23" s="27"/>
    </row>
    <row r="24" spans="1:6" ht="21" customHeight="1">
      <c r="A24" s="29" t="s">
        <v>23</v>
      </c>
      <c r="B24" s="30"/>
      <c r="C24" s="30"/>
      <c r="D24" s="30"/>
      <c r="E24" s="31"/>
      <c r="F24" s="27"/>
    </row>
    <row r="25" spans="1:6" ht="21" customHeight="1">
      <c r="A25" s="29" t="s">
        <v>24</v>
      </c>
      <c r="B25" s="30"/>
      <c r="C25" s="30"/>
      <c r="D25" s="30"/>
      <c r="E25" s="31"/>
      <c r="F25" s="27"/>
    </row>
    <row r="26" spans="1:6" ht="21" customHeight="1">
      <c r="A26" s="29" t="s">
        <v>25</v>
      </c>
      <c r="B26" s="30"/>
      <c r="C26" s="30"/>
      <c r="D26" s="30"/>
      <c r="E26" s="31"/>
      <c r="F26" s="27"/>
    </row>
    <row r="27" spans="1:6" ht="21" customHeight="1">
      <c r="A27" s="29" t="s">
        <v>26</v>
      </c>
      <c r="B27" s="30"/>
      <c r="C27" s="30"/>
      <c r="D27" s="30"/>
      <c r="E27" s="31"/>
      <c r="F27" s="27"/>
    </row>
    <row r="28" spans="1:6" ht="21" customHeight="1">
      <c r="A28" s="29" t="s">
        <v>27</v>
      </c>
      <c r="B28" s="30"/>
      <c r="C28" s="30"/>
      <c r="D28" s="30"/>
      <c r="E28" s="31"/>
      <c r="F28" s="27"/>
    </row>
    <row r="29" spans="1:6" ht="21" customHeight="1">
      <c r="A29" s="32" t="s">
        <v>28</v>
      </c>
      <c r="B29" s="33"/>
      <c r="C29" s="33"/>
      <c r="D29" s="33"/>
      <c r="E29" s="34"/>
      <c r="F29" s="28"/>
    </row>
    <row r="30" spans="1:6" ht="21" customHeight="1">
      <c r="A30" s="32" t="s">
        <v>29</v>
      </c>
      <c r="B30" s="33"/>
      <c r="C30" s="33"/>
      <c r="D30" s="33"/>
      <c r="E30" s="34"/>
      <c r="F30" s="28"/>
    </row>
    <row r="31" spans="1:6" ht="21" customHeight="1">
      <c r="A31" s="32" t="s">
        <v>30</v>
      </c>
      <c r="B31" s="33"/>
      <c r="C31" s="33"/>
      <c r="D31" s="33"/>
      <c r="E31" s="34"/>
      <c r="F31" s="28"/>
    </row>
    <row r="32" spans="1:6" ht="21" customHeight="1">
      <c r="A32" s="32" t="s">
        <v>31</v>
      </c>
      <c r="B32" s="33"/>
      <c r="C32" s="33"/>
      <c r="D32" s="33"/>
      <c r="E32" s="34"/>
      <c r="F32" s="28"/>
    </row>
    <row r="33" spans="1:6" ht="21" customHeight="1">
      <c r="A33" s="32" t="s">
        <v>32</v>
      </c>
      <c r="B33" s="33"/>
      <c r="C33" s="33"/>
      <c r="D33" s="33"/>
      <c r="E33" s="34"/>
      <c r="F33" s="28"/>
    </row>
    <row r="34" spans="1:6" ht="21" customHeight="1">
      <c r="A34" s="32" t="s">
        <v>33</v>
      </c>
      <c r="B34" s="33"/>
      <c r="C34" s="33"/>
      <c r="D34" s="33"/>
      <c r="E34" s="34"/>
      <c r="F34" s="28"/>
    </row>
    <row r="35" spans="1:6" ht="21" customHeight="1">
      <c r="A35" s="32" t="s">
        <v>34</v>
      </c>
      <c r="B35" s="33"/>
      <c r="C35" s="33"/>
      <c r="D35" s="33"/>
      <c r="E35" s="34"/>
      <c r="F35" s="28"/>
    </row>
    <row r="36" spans="1:6" ht="21" customHeight="1">
      <c r="A36" s="32" t="s">
        <v>35</v>
      </c>
      <c r="B36" s="33"/>
      <c r="C36" s="33"/>
      <c r="D36" s="33"/>
      <c r="E36" s="34"/>
      <c r="F36" s="28"/>
    </row>
    <row r="37" spans="1:6" ht="21" customHeight="1">
      <c r="A37" s="32" t="s">
        <v>36</v>
      </c>
      <c r="B37" s="33"/>
      <c r="C37" s="33"/>
      <c r="D37" s="33"/>
      <c r="E37" s="34"/>
      <c r="F37" s="28"/>
    </row>
    <row r="38" spans="1:6" ht="21" customHeight="1">
      <c r="A38" s="32" t="s">
        <v>37</v>
      </c>
      <c r="B38" s="33"/>
      <c r="C38" s="33"/>
      <c r="D38" s="33"/>
      <c r="E38" s="34"/>
      <c r="F38" s="28"/>
    </row>
    <row r="39" spans="1:6" ht="21" customHeight="1">
      <c r="A39" s="32" t="s">
        <v>38</v>
      </c>
      <c r="B39" s="33"/>
      <c r="C39" s="33"/>
      <c r="D39" s="33"/>
      <c r="E39" s="34"/>
      <c r="F39" s="28"/>
    </row>
    <row r="40" spans="1:6" ht="21" customHeight="1">
      <c r="A40" s="32" t="s">
        <v>39</v>
      </c>
      <c r="B40" s="33"/>
      <c r="C40" s="33"/>
      <c r="D40" s="33"/>
      <c r="E40" s="34"/>
      <c r="F40" s="28"/>
    </row>
    <row r="41" spans="1:6" ht="21" customHeight="1">
      <c r="A41" s="32" t="s">
        <v>40</v>
      </c>
      <c r="B41" s="33"/>
      <c r="C41" s="33"/>
      <c r="D41" s="33"/>
      <c r="E41" s="34"/>
      <c r="F41" s="28"/>
    </row>
    <row r="42" spans="1:6" ht="21" customHeight="1">
      <c r="A42" s="32" t="s">
        <v>41</v>
      </c>
      <c r="B42" s="33"/>
      <c r="C42" s="33"/>
      <c r="D42" s="33"/>
      <c r="E42" s="34"/>
      <c r="F42" s="28"/>
    </row>
    <row r="43" spans="1:6" ht="21" customHeight="1">
      <c r="A43" s="32" t="s">
        <v>42</v>
      </c>
      <c r="B43" s="33"/>
      <c r="C43" s="33"/>
      <c r="D43" s="33"/>
      <c r="E43" s="34"/>
      <c r="F43" s="28"/>
    </row>
    <row r="44" spans="1:6" ht="21" customHeight="1">
      <c r="A44" s="32" t="s">
        <v>43</v>
      </c>
      <c r="B44" s="33"/>
      <c r="C44" s="33"/>
      <c r="D44" s="33"/>
      <c r="E44" s="34"/>
      <c r="F44" s="28"/>
    </row>
    <row r="45" spans="1:6" ht="21" customHeight="1">
      <c r="A45" s="32" t="s">
        <v>44</v>
      </c>
      <c r="B45" s="33"/>
      <c r="C45" s="33"/>
      <c r="D45" s="33"/>
      <c r="E45" s="34"/>
      <c r="F45" s="28"/>
    </row>
    <row r="46" spans="1:6" ht="21" customHeight="1">
      <c r="A46" s="32" t="s">
        <v>45</v>
      </c>
      <c r="B46" s="33"/>
      <c r="C46" s="33"/>
      <c r="D46" s="33"/>
      <c r="E46" s="34"/>
      <c r="F46" s="28"/>
    </row>
    <row r="47" spans="1:6" ht="21" customHeight="1">
      <c r="A47" s="32" t="s">
        <v>46</v>
      </c>
      <c r="B47" s="33"/>
      <c r="C47" s="33"/>
      <c r="D47" s="33"/>
      <c r="E47" s="34"/>
      <c r="F47" s="28"/>
    </row>
    <row r="48" spans="1:6" ht="21" customHeight="1">
      <c r="A48" s="32" t="s">
        <v>47</v>
      </c>
      <c r="B48" s="33"/>
      <c r="C48" s="33"/>
      <c r="D48" s="33"/>
      <c r="E48" s="34"/>
      <c r="F48" s="28"/>
    </row>
    <row r="49" spans="1:6" ht="21" customHeight="1">
      <c r="A49" s="32" t="s">
        <v>48</v>
      </c>
      <c r="B49" s="33"/>
      <c r="C49" s="33"/>
      <c r="D49" s="33"/>
      <c r="E49" s="34"/>
      <c r="F49" s="28"/>
    </row>
    <row r="50" spans="1:6" ht="21" customHeight="1">
      <c r="A50" s="32" t="s">
        <v>49</v>
      </c>
      <c r="B50" s="33"/>
      <c r="C50" s="33"/>
      <c r="D50" s="33"/>
      <c r="E50" s="34"/>
      <c r="F50" s="28"/>
    </row>
    <row r="51" spans="1:6" ht="21" customHeight="1">
      <c r="A51" s="32" t="s">
        <v>50</v>
      </c>
      <c r="B51" s="33"/>
      <c r="C51" s="33"/>
      <c r="D51" s="33"/>
      <c r="E51" s="34"/>
      <c r="F51" s="28"/>
    </row>
    <row r="52" spans="1:6" ht="21" customHeight="1">
      <c r="A52" s="32" t="s">
        <v>51</v>
      </c>
      <c r="B52" s="33"/>
      <c r="C52" s="33"/>
      <c r="D52" s="33"/>
      <c r="E52" s="34"/>
      <c r="F52" s="28"/>
    </row>
    <row r="53" spans="1:6" ht="21" customHeight="1">
      <c r="A53" s="32" t="s">
        <v>52</v>
      </c>
      <c r="B53" s="33"/>
      <c r="C53" s="33"/>
      <c r="D53" s="33"/>
      <c r="E53" s="34"/>
      <c r="F53" s="28"/>
    </row>
    <row r="54" spans="1:6" ht="21" customHeight="1">
      <c r="A54" s="32" t="s">
        <v>53</v>
      </c>
      <c r="B54" s="33"/>
      <c r="C54" s="33"/>
      <c r="D54" s="33"/>
      <c r="E54" s="34"/>
      <c r="F54" s="28"/>
    </row>
    <row r="55" spans="1:6" ht="21" customHeight="1">
      <c r="A55" s="32" t="s">
        <v>54</v>
      </c>
      <c r="B55" s="33"/>
      <c r="C55" s="33"/>
      <c r="D55" s="33"/>
      <c r="E55" s="34"/>
      <c r="F55" s="28"/>
    </row>
    <row r="56" spans="1:6" ht="21" customHeight="1">
      <c r="A56" s="32" t="s">
        <v>55</v>
      </c>
      <c r="B56" s="33"/>
      <c r="C56" s="33"/>
      <c r="D56" s="33"/>
      <c r="E56" s="34"/>
      <c r="F56" s="28"/>
    </row>
    <row r="57" spans="1:6" ht="21" customHeight="1">
      <c r="A57" s="32" t="s">
        <v>56</v>
      </c>
      <c r="B57" s="33"/>
      <c r="C57" s="33"/>
      <c r="D57" s="33"/>
      <c r="E57" s="34"/>
      <c r="F57" s="28"/>
    </row>
    <row r="58" spans="1:6" ht="21" customHeight="1">
      <c r="A58" s="32" t="s">
        <v>57</v>
      </c>
      <c r="B58" s="33"/>
      <c r="C58" s="33"/>
      <c r="D58" s="33"/>
      <c r="E58" s="34"/>
      <c r="F58" s="28"/>
    </row>
    <row r="59" spans="1:6" ht="21" customHeight="1">
      <c r="A59" s="32" t="s">
        <v>58</v>
      </c>
      <c r="B59" s="33"/>
      <c r="C59" s="33"/>
      <c r="D59" s="33"/>
      <c r="E59" s="34"/>
      <c r="F59" s="28"/>
    </row>
    <row r="60" spans="1:6" ht="21" customHeight="1">
      <c r="A60" s="32" t="s">
        <v>59</v>
      </c>
      <c r="B60" s="33"/>
      <c r="C60" s="33"/>
      <c r="D60" s="33"/>
      <c r="E60" s="34"/>
      <c r="F60" s="28"/>
    </row>
    <row r="61" spans="1:6" ht="21" customHeight="1">
      <c r="A61" s="32" t="s">
        <v>60</v>
      </c>
      <c r="B61" s="33"/>
      <c r="C61" s="33"/>
      <c r="D61" s="33"/>
      <c r="E61" s="34"/>
      <c r="F61" s="28"/>
    </row>
    <row r="62" spans="1:6" ht="21" customHeight="1">
      <c r="A62" s="32" t="s">
        <v>61</v>
      </c>
      <c r="B62" s="33"/>
      <c r="C62" s="33"/>
      <c r="D62" s="33"/>
      <c r="E62" s="34"/>
      <c r="F62" s="28"/>
    </row>
    <row r="63" spans="1:6" ht="21" customHeight="1">
      <c r="A63" s="32" t="s">
        <v>62</v>
      </c>
      <c r="B63" s="33"/>
      <c r="C63" s="33"/>
      <c r="D63" s="33"/>
      <c r="E63" s="34"/>
      <c r="F63" s="28"/>
    </row>
    <row r="64" spans="1:6" ht="21" customHeight="1">
      <c r="A64" s="32" t="s">
        <v>63</v>
      </c>
      <c r="B64" s="33"/>
      <c r="C64" s="33"/>
      <c r="D64" s="33"/>
      <c r="E64" s="34"/>
      <c r="F64" s="28"/>
    </row>
    <row r="65" spans="1:6" ht="21" customHeight="1">
      <c r="A65" s="32" t="s">
        <v>64</v>
      </c>
      <c r="B65" s="33"/>
      <c r="C65" s="33"/>
      <c r="D65" s="33"/>
      <c r="E65" s="34"/>
      <c r="F65" s="28"/>
    </row>
    <row r="66" spans="1:6" ht="21" customHeight="1">
      <c r="A66" s="32" t="s">
        <v>65</v>
      </c>
      <c r="B66" s="33"/>
      <c r="C66" s="33"/>
      <c r="D66" s="33"/>
      <c r="E66" s="34"/>
      <c r="F66" s="28"/>
    </row>
    <row r="67" spans="1:6" ht="21" customHeight="1">
      <c r="A67" s="32" t="s">
        <v>66</v>
      </c>
      <c r="B67" s="33"/>
      <c r="C67" s="33"/>
      <c r="D67" s="33"/>
      <c r="E67" s="34"/>
      <c r="F67" s="28"/>
    </row>
    <row r="68" spans="1:6" ht="21" customHeight="1">
      <c r="A68" s="32" t="s">
        <v>67</v>
      </c>
      <c r="B68" s="33"/>
      <c r="C68" s="33"/>
      <c r="D68" s="33"/>
      <c r="E68" s="34"/>
      <c r="F68" s="28"/>
    </row>
    <row r="69" spans="1:6" ht="21" customHeight="1">
      <c r="A69" s="32" t="s">
        <v>68</v>
      </c>
      <c r="B69" s="33"/>
      <c r="C69" s="33"/>
      <c r="D69" s="33"/>
      <c r="E69" s="34"/>
      <c r="F69" s="28"/>
    </row>
    <row r="70" spans="1:6" ht="21" customHeight="1">
      <c r="A70" s="32" t="s">
        <v>69</v>
      </c>
      <c r="B70" s="33"/>
      <c r="C70" s="33"/>
      <c r="D70" s="33"/>
      <c r="E70" s="34"/>
      <c r="F70" s="28"/>
    </row>
    <row r="71" spans="1:6" ht="21" customHeight="1">
      <c r="A71" s="32" t="s">
        <v>70</v>
      </c>
      <c r="B71" s="33"/>
      <c r="C71" s="33"/>
      <c r="D71" s="33"/>
      <c r="E71" s="34"/>
      <c r="F71" s="28"/>
    </row>
    <row r="72" spans="1:6" ht="21" customHeight="1">
      <c r="A72" s="32" t="s">
        <v>71</v>
      </c>
      <c r="B72" s="33"/>
      <c r="C72" s="33"/>
      <c r="D72" s="33"/>
      <c r="E72" s="34"/>
      <c r="F72" s="28"/>
    </row>
  </sheetData>
  <sheetProtection/>
  <dataValidations count="1">
    <dataValidation type="list" allowBlank="1" showInputMessage="1" showErrorMessage="1" sqref="F3:F72">
      <formula1>"Absolutely,Kinda,50 / 50,Not Really,Nah"</formula1>
    </dataValidation>
  </dataValidations>
  <printOptions/>
  <pageMargins left="0.75" right="0.75" top="1" bottom="1" header="0.5" footer="0.5"/>
  <pageSetup horizontalDpi="96" verticalDpi="96" orientation="landscape"/>
  <legacyDrawing r:id="rId1"/>
</worksheet>
</file>

<file path=xl/worksheets/sheet2.xml><?xml version="1.0" encoding="utf-8"?>
<worksheet xmlns="http://schemas.openxmlformats.org/spreadsheetml/2006/main" xmlns:r="http://schemas.openxmlformats.org/officeDocument/2006/relationships">
  <sheetPr codeName="Sheet2"/>
  <dimension ref="A1:AA43"/>
  <sheetViews>
    <sheetView showGridLines="0" showZeros="0" zoomScale="85" zoomScaleNormal="85" workbookViewId="0" topLeftCell="A1">
      <selection activeCell="M25" sqref="M25"/>
    </sheetView>
  </sheetViews>
  <sheetFormatPr defaultColWidth="8.8515625" defaultRowHeight="12.75"/>
  <cols>
    <col min="1" max="1" width="3.140625" style="0" customWidth="1"/>
    <col min="2" max="22" width="5.7109375" style="0" customWidth="1"/>
  </cols>
  <sheetData>
    <row r="1" spans="1:22" ht="32.25" customHeight="1" thickBot="1">
      <c r="A1" s="5" t="s">
        <v>72</v>
      </c>
      <c r="B1" s="6"/>
      <c r="C1" s="6"/>
      <c r="D1" s="6"/>
      <c r="E1" s="6"/>
      <c r="F1" s="6"/>
      <c r="G1" s="6"/>
      <c r="H1" s="6"/>
      <c r="I1" s="6"/>
      <c r="J1" s="6"/>
      <c r="K1" s="6"/>
      <c r="L1" s="6"/>
      <c r="M1" s="6"/>
      <c r="N1" s="6"/>
      <c r="O1" s="6"/>
      <c r="P1" s="6"/>
      <c r="Q1" s="6"/>
      <c r="R1" s="6"/>
      <c r="S1" s="6"/>
      <c r="T1" s="6"/>
      <c r="U1" s="6"/>
      <c r="V1" s="7"/>
    </row>
    <row r="3" spans="2:22" ht="21.75" customHeight="1">
      <c r="B3" s="8"/>
      <c r="C3" s="9" t="s">
        <v>73</v>
      </c>
      <c r="D3" s="9" t="s">
        <v>74</v>
      </c>
      <c r="E3" s="8"/>
      <c r="F3" s="9" t="s">
        <v>73</v>
      </c>
      <c r="G3" s="9" t="s">
        <v>74</v>
      </c>
      <c r="H3" s="8"/>
      <c r="I3" s="9" t="s">
        <v>73</v>
      </c>
      <c r="J3" s="9" t="s">
        <v>74</v>
      </c>
      <c r="K3" s="8"/>
      <c r="L3" s="9" t="s">
        <v>73</v>
      </c>
      <c r="M3" s="9" t="s">
        <v>74</v>
      </c>
      <c r="N3" s="8"/>
      <c r="O3" s="9" t="s">
        <v>73</v>
      </c>
      <c r="P3" s="9" t="s">
        <v>74</v>
      </c>
      <c r="Q3" s="8"/>
      <c r="R3" s="9" t="s">
        <v>73</v>
      </c>
      <c r="S3" s="9" t="s">
        <v>74</v>
      </c>
      <c r="T3" s="8"/>
      <c r="U3" s="9" t="s">
        <v>73</v>
      </c>
      <c r="V3" s="9" t="s">
        <v>74</v>
      </c>
    </row>
    <row r="4" spans="2:22" ht="21.75" customHeight="1">
      <c r="B4" s="9">
        <v>1</v>
      </c>
      <c r="C4" s="10">
        <f>IF(Questions!$F$3="Absolutely",1,IF(Questions!$F$3="Kinda",0.5,IF(Questions!$F$3="50 / 50",1,0)))</f>
        <v>0</v>
      </c>
      <c r="D4" s="10">
        <f>IF(Questions!$F$3="50 / 50",1,IF(Questions!$F$3="Not Really",0.5,IF(Questions!$F$3="Nah",1,0)))</f>
        <v>0</v>
      </c>
      <c r="E4" s="9">
        <v>2</v>
      </c>
      <c r="F4" s="10">
        <f>IF(Questions!$F$4="Absolutely",1,IF(Questions!$F$4="Kinda",0.5,IF(Questions!$F$4="50 / 50",1,0)))</f>
        <v>0</v>
      </c>
      <c r="G4" s="10">
        <f>IF(Questions!$F$4="50 / 50",1,IF(Questions!$F$4="Not Really",0.5,IF(Questions!$F$4="Nah",1,0)))</f>
        <v>0</v>
      </c>
      <c r="H4" s="9">
        <v>3</v>
      </c>
      <c r="I4" s="10">
        <f>IF(Questions!$F$5="Absolutely",1,IF(Questions!$F$5="Kinda",0.5,IF(Questions!$F$5="50 / 50",1,0)))</f>
        <v>0</v>
      </c>
      <c r="J4" s="10">
        <f>IF(Questions!$F$5="50 / 50",1,IF(Questions!$F$5="Not Really",0.5,IF(Questions!$F$5="Nah",1,0)))</f>
        <v>0</v>
      </c>
      <c r="K4" s="9">
        <v>4</v>
      </c>
      <c r="L4" s="10">
        <f>IF(Questions!$F$6="Absolutely",1,IF(Questions!$F$6="Kinda",0.5,IF(Questions!$F$6="50 / 50",1,0)))</f>
        <v>0</v>
      </c>
      <c r="M4" s="10">
        <f>IF(Questions!$F$6="50 / 50",1,IF(Questions!$F$6="Not Really",0.5,IF(Questions!$F$6="Nah",1,0)))</f>
        <v>0</v>
      </c>
      <c r="N4" s="9">
        <v>5</v>
      </c>
      <c r="O4" s="10">
        <f>IF(Questions!$F$7="Absolutely",1,IF(Questions!$F$7="Kinda",0.5,IF(Questions!$F$7="50 / 50",1,0)))</f>
        <v>0</v>
      </c>
      <c r="P4" s="10">
        <f>IF(Questions!$F$7="50 / 50",1,IF(Questions!$F$7="Not Really",0.5,IF(Questions!$F$7="Nah",1,0)))</f>
        <v>0</v>
      </c>
      <c r="Q4" s="9">
        <v>6</v>
      </c>
      <c r="R4" s="10">
        <f>IF(Questions!$F$8="Absolutely",1,IF(Questions!$F$8="Kinda",0.5,IF(Questions!$F$8="50 / 50",1,0)))</f>
        <v>0</v>
      </c>
      <c r="S4" s="10">
        <f>IF(Questions!$F$8="50 / 50",1,IF(Questions!$F$8="Not Really",0.5,IF(Questions!$F$8="Nah",1,0)))</f>
        <v>0</v>
      </c>
      <c r="T4" s="9">
        <v>7</v>
      </c>
      <c r="U4" s="10">
        <f>IF(Questions!$F$9="Absolutely",1,IF(Questions!$F$9="Kinda",0.5,IF(Questions!$F$9="50 / 50",1,0)))</f>
        <v>0</v>
      </c>
      <c r="V4" s="10">
        <f>IF(Questions!$F$9="50 / 50",1,IF(Questions!$F$9="Not Really",0.5,IF(Questions!$F$9="Nah",1,0)))</f>
        <v>0</v>
      </c>
    </row>
    <row r="5" spans="2:22" ht="21.75" customHeight="1">
      <c r="B5" s="9">
        <v>8</v>
      </c>
      <c r="C5" s="10">
        <f>IF(Questions!$F$10="Absolutely",1,IF(Questions!$F$10="Kinda",0.5,IF(Questions!$F$10="50 / 50",1,0)))</f>
        <v>0</v>
      </c>
      <c r="D5" s="10">
        <f>IF(Questions!$F$10="50 / 50",1,IF(Questions!$F$10="Not Really",0.5,IF(Questions!$F$10="Nah",1,0)))</f>
        <v>0</v>
      </c>
      <c r="E5" s="9">
        <v>9</v>
      </c>
      <c r="F5" s="10">
        <f>IF(Questions!$F$11="Absolutely",1,IF(Questions!$F$11="Kinda",0.5,IF(Questions!$F$11="50 / 50",1,0)))</f>
        <v>0</v>
      </c>
      <c r="G5" s="10">
        <f>IF(Questions!$F$11="50 / 50",1,IF(Questions!$F$11="Not Really",0.5,IF(Questions!$F$11="Nah",1,0)))</f>
        <v>0</v>
      </c>
      <c r="H5" s="9">
        <v>10</v>
      </c>
      <c r="I5" s="10">
        <f>IF(Questions!$F$12="Absolutely",1,IF(Questions!$F$12="Kinda",0.5,IF(Questions!$F$12="50 / 50",1,0)))</f>
        <v>0</v>
      </c>
      <c r="J5" s="10">
        <f>IF(Questions!$F$12="50 / 50",1,IF(Questions!$F$12="Not Really",0.5,IF(Questions!$F$12="Nah",1,0)))</f>
        <v>0</v>
      </c>
      <c r="K5" s="9">
        <v>11</v>
      </c>
      <c r="L5" s="10">
        <f>IF(Questions!$F$13="Absolutely",1,IF(Questions!$F$13="Kinda",0.5,IF(Questions!$F$13="50 / 50",1,0)))</f>
        <v>0</v>
      </c>
      <c r="M5" s="10">
        <f>IF(Questions!$F$13="50 / 50",1,IF(Questions!$F$13="Not Really",0.5,IF(Questions!$F$13="Nah",1,0)))</f>
        <v>0</v>
      </c>
      <c r="N5" s="9">
        <v>12</v>
      </c>
      <c r="O5" s="10">
        <f>IF(Questions!$F$14="Absolutely",1,IF(Questions!$F$14="Kinda",0.5,IF(Questions!$F$14="50 / 50",1,0)))</f>
        <v>0</v>
      </c>
      <c r="P5" s="10">
        <f>IF(Questions!$F$14="50 / 50",1,IF(Questions!$F$14="Not Really",0.5,IF(Questions!$F$14="Nah",1,0)))</f>
        <v>0</v>
      </c>
      <c r="Q5" s="9">
        <v>13</v>
      </c>
      <c r="R5" s="10">
        <f>IF(Questions!$F$15="Absolutely",1,IF(Questions!$F$15="Kinda",0.5,IF(Questions!$F$15="50 / 50",1,0)))</f>
        <v>0</v>
      </c>
      <c r="S5" s="10">
        <f>IF(Questions!$F$15="50 / 50",1,IF(Questions!$F$15="Not Really",0.5,IF(Questions!$F$15="Nah",1,0)))</f>
        <v>0</v>
      </c>
      <c r="T5" s="9">
        <v>14</v>
      </c>
      <c r="U5" s="10">
        <f>IF(Questions!$F$16="Absolutely",1,IF(Questions!$F$16="Kinda",0.5,IF(Questions!$F$16="50 / 50",1,0)))</f>
        <v>0</v>
      </c>
      <c r="V5" s="10">
        <f>IF(Questions!$F$16="50 / 50",1,IF(Questions!$F$16="Not Really",0.5,IF(Questions!$F$16="Nah",1,0)))</f>
        <v>0</v>
      </c>
    </row>
    <row r="6" spans="2:22" ht="21.75" customHeight="1">
      <c r="B6" s="9">
        <v>15</v>
      </c>
      <c r="C6" s="10">
        <f>IF(Questions!$F$17="Absolutely",1,IF(Questions!$F$17="Kinda",0.5,IF(Questions!$F$17="50 / 50",1,0)))</f>
        <v>0</v>
      </c>
      <c r="D6" s="10">
        <f>IF(Questions!$F$17="50 / 50",1,IF(Questions!$F$17="Not Really",0.5,IF(Questions!$F$17="Nah",1,0)))</f>
        <v>0</v>
      </c>
      <c r="E6" s="9">
        <v>16</v>
      </c>
      <c r="F6" s="10">
        <f>IF(Questions!$F$18="Absolutely",1,IF(Questions!$F$18="Kinda",0.5,IF(Questions!$F$18="50 / 50",1,0)))</f>
        <v>0</v>
      </c>
      <c r="G6" s="10">
        <f>IF(Questions!$F$18="50 / 50",1,IF(Questions!$F$18="Not Really",0.5,IF(Questions!$F$18="Nah",1,0)))</f>
        <v>0</v>
      </c>
      <c r="H6" s="9">
        <v>17</v>
      </c>
      <c r="I6" s="10">
        <f>IF(Questions!$F$19="Absolutely",1,IF(Questions!$F$19="Kinda",0.5,IF(Questions!$F$19="50 / 50",1,0)))</f>
        <v>0</v>
      </c>
      <c r="J6" s="10">
        <f>IF(Questions!$F$19="50 / 50",1,IF(Questions!$F$19="Not Really",0.5,IF(Questions!$F$19="Nah",1,0)))</f>
        <v>0</v>
      </c>
      <c r="K6" s="9">
        <v>18</v>
      </c>
      <c r="L6" s="10">
        <f>IF(Questions!$F$20="Absolutely",1,IF(Questions!$F$20="Kinda",0.5,IF(Questions!$F$20="50 / 50",1,0)))</f>
        <v>0</v>
      </c>
      <c r="M6" s="10">
        <f>IF(Questions!$F$20="50 / 50",1,IF(Questions!$F$20="Not Really",0.5,IF(Questions!$F$20="Nah",1,0)))</f>
        <v>0</v>
      </c>
      <c r="N6" s="9">
        <v>19</v>
      </c>
      <c r="O6" s="10">
        <f>IF(Questions!$F$21="Absolutely",1,IF(Questions!$F$21="Kinda",0.5,IF(Questions!$F$21="50 / 50",1,0)))</f>
        <v>0</v>
      </c>
      <c r="P6" s="10">
        <f>IF(Questions!$F$21="50 / 50",1,IF(Questions!$F$21="Not Really",0.5,IF(Questions!$F$21="Nah",1,0)))</f>
        <v>0</v>
      </c>
      <c r="Q6" s="9">
        <v>20</v>
      </c>
      <c r="R6" s="10">
        <f>IF(Questions!$F$22="Absolutely",1,IF(Questions!$F$22="Kinda",0.5,IF(Questions!$F$22="50 / 50",1,0)))</f>
        <v>0</v>
      </c>
      <c r="S6" s="10">
        <f>IF(Questions!$F$22="50 / 50",1,IF(Questions!$F$22="Not Really",0.5,IF(Questions!$F$22="Nah",1,0)))</f>
        <v>0</v>
      </c>
      <c r="T6" s="9">
        <v>21</v>
      </c>
      <c r="U6" s="10">
        <f>IF(Questions!$F$23="Absolutely",1,IF(Questions!$F$23="Kinda",0.5,IF(Questions!$F$23="50 / 50",1,0)))</f>
        <v>0</v>
      </c>
      <c r="V6" s="10">
        <f>IF(Questions!$F$23="50 / 50",1,IF(Questions!$F$23="Not Really",0.5,IF(Questions!$F$23="Nah",1,0)))</f>
        <v>0</v>
      </c>
    </row>
    <row r="7" spans="2:22" ht="21.75" customHeight="1">
      <c r="B7" s="9">
        <v>22</v>
      </c>
      <c r="C7" s="10">
        <f>IF(Questions!$F$24="Absolutely",1,IF(Questions!$F$24="Kinda",0.5,IF(Questions!$F$24="50 / 50",1,0)))</f>
        <v>0</v>
      </c>
      <c r="D7" s="10">
        <f>IF(Questions!$F$24="50 / 50",1,IF(Questions!$F$24="Not Really",0.5,IF(Questions!$F$24="Nah",1,0)))</f>
        <v>0</v>
      </c>
      <c r="E7" s="9">
        <v>23</v>
      </c>
      <c r="F7" s="10">
        <f>IF(Questions!$F$25="Absolutely",1,IF(Questions!$F$25="Kinda",0.5,IF(Questions!$F$25="50 / 50",1,0)))</f>
        <v>0</v>
      </c>
      <c r="G7" s="10">
        <f>IF(Questions!$F$25="50 / 50",1,IF(Questions!$F$25="Not Really",0.5,IF(Questions!$F$25="Nah",1,0)))</f>
        <v>0</v>
      </c>
      <c r="H7" s="9">
        <v>24</v>
      </c>
      <c r="I7" s="10">
        <f>IF(Questions!$F$26="Absolutely",1,IF(Questions!$F$26="Kinda",0.5,IF(Questions!$F$26="50 / 50",1,0)))</f>
        <v>0</v>
      </c>
      <c r="J7" s="10">
        <f>IF(Questions!$F$26="50 / 50",1,IF(Questions!$F$26="Not Really",0.5,IF(Questions!$F$26="Nah",1,0)))</f>
        <v>0</v>
      </c>
      <c r="K7" s="9">
        <v>25</v>
      </c>
      <c r="L7" s="10">
        <f>IF(Questions!$F$27="Absolutely",1,IF(Questions!$F$27="Kinda",0.5,IF(Questions!$F$27="50 / 50",1,0)))</f>
        <v>0</v>
      </c>
      <c r="M7" s="10">
        <f>IF(Questions!$F$27="50 / 50",1,IF(Questions!$F$27="Not Really",0.5,IF(Questions!$F$27="Nah",1,0)))</f>
        <v>0</v>
      </c>
      <c r="N7" s="9">
        <v>26</v>
      </c>
      <c r="O7" s="10">
        <f>IF(Questions!$F$28="Absolutely",1,IF(Questions!$F$28="Kinda",0.5,IF(Questions!$F$28="50 / 50",1,0)))</f>
        <v>0</v>
      </c>
      <c r="P7" s="10">
        <f>IF(Questions!$F$28="50 / 50",1,IF(Questions!$F$28="Not Really",0.5,IF(Questions!$F$28="Nah",1,0)))</f>
        <v>0</v>
      </c>
      <c r="Q7" s="9">
        <v>27</v>
      </c>
      <c r="R7" s="10">
        <f>IF(Questions!$F$29="Absolutely",1,IF(Questions!$F$29="Kinda",0.5,IF(Questions!$F$29="50 / 50",1,0)))</f>
        <v>0</v>
      </c>
      <c r="S7" s="10">
        <f>IF(Questions!$F$29="50 / 50",1,IF(Questions!$F$29="Not Really",0.5,IF(Questions!$F$29="Nah",1,0)))</f>
        <v>0</v>
      </c>
      <c r="T7" s="9">
        <v>28</v>
      </c>
      <c r="U7" s="10">
        <f>IF(Questions!$F$30="Absolutely",1,IF(Questions!$F$30="Kinda",0.5,IF(Questions!$F$30="50 / 50",1,0)))</f>
        <v>0</v>
      </c>
      <c r="V7" s="10">
        <f>IF(Questions!$F$30="50 / 50",1,IF(Questions!$F$30="Not Really",0.5,IF(Questions!$F$30="Nah",1,0)))</f>
        <v>0</v>
      </c>
    </row>
    <row r="8" spans="2:22" ht="21.75" customHeight="1">
      <c r="B8" s="9">
        <v>29</v>
      </c>
      <c r="C8" s="10">
        <f>IF(Questions!$F$31="Absolutely",1,IF(Questions!$F$31="Kinda",0.5,IF(Questions!$F$31="50 / 50",1,0)))</f>
        <v>0</v>
      </c>
      <c r="D8" s="10">
        <f>IF(Questions!$F$31="50 / 50",1,IF(Questions!$F$31="Not Really",0.5,IF(Questions!$F$31="Nah",1,0)))</f>
        <v>0</v>
      </c>
      <c r="E8" s="9">
        <v>30</v>
      </c>
      <c r="F8" s="10">
        <f>IF(Questions!$F$32="Absolutely",1,IF(Questions!$F$32="Kinda",0.5,IF(Questions!$F$32="50 / 50",1,0)))</f>
        <v>0</v>
      </c>
      <c r="G8" s="10">
        <f>IF(Questions!$F$32="50 / 50",1,IF(Questions!$F$32="Not Really",0.5,IF(Questions!$F$32="Nah",1,0)))</f>
        <v>0</v>
      </c>
      <c r="H8" s="9">
        <v>31</v>
      </c>
      <c r="I8" s="10">
        <f>IF(Questions!$F$33="Absolutely",1,IF(Questions!$F$33="Kinda",0.5,IF(Questions!$F$33="50 / 50",1,0)))</f>
        <v>0</v>
      </c>
      <c r="J8" s="10">
        <f>IF(Questions!$F$33="50 / 50",1,IF(Questions!$F$33="Not Really",0.5,IF(Questions!$F$33="Nah",1,0)))</f>
        <v>0</v>
      </c>
      <c r="K8" s="9">
        <v>32</v>
      </c>
      <c r="L8" s="10">
        <f>IF(Questions!$F$34="Absolutely",1,IF(Questions!$F$34="Kinda",0.5,IF(Questions!$F$34="50 / 50",1,0)))</f>
        <v>0</v>
      </c>
      <c r="M8" s="10">
        <f>IF(Questions!$F$34="50 / 50",1,IF(Questions!$F$34="Not Really",0.5,IF(Questions!$F$34="Nah",1,0)))</f>
        <v>0</v>
      </c>
      <c r="N8" s="9">
        <v>33</v>
      </c>
      <c r="O8" s="10">
        <f>IF(Questions!$F$35="Absolutely",1,IF(Questions!$F$35="Kinda",0.5,IF(Questions!$F$35="50 / 50",1,0)))</f>
        <v>0</v>
      </c>
      <c r="P8" s="10">
        <f>IF(Questions!$F$35="50 / 50",1,IF(Questions!$F$35="Not Really",0.5,IF(Questions!$F$35="Nah",1,0)))</f>
        <v>0</v>
      </c>
      <c r="Q8" s="9">
        <v>34</v>
      </c>
      <c r="R8" s="10">
        <f>IF(Questions!$F$36="Absolutely",1,IF(Questions!$F$36="Kinda",0.5,IF(Questions!$F$36="50 / 50",1,0)))</f>
        <v>0</v>
      </c>
      <c r="S8" s="10">
        <f>IF(Questions!$F$36="50 / 50",1,IF(Questions!$F$36="Not Really",0.5,IF(Questions!$F$36="Nah",1,0)))</f>
        <v>0</v>
      </c>
      <c r="T8" s="9">
        <v>35</v>
      </c>
      <c r="U8" s="10">
        <f>IF(Questions!$F$37="Absolutely",1,IF(Questions!$F$37="Kinda",0.5,IF(Questions!$F$37="50 / 50",1,0)))</f>
        <v>0</v>
      </c>
      <c r="V8" s="10">
        <f>IF(Questions!$F$37="50 / 50",1,IF(Questions!$F$37="Not Really",0.5,IF(Questions!$F$37="Nah",1,0)))</f>
        <v>0</v>
      </c>
    </row>
    <row r="9" spans="2:22" ht="21.75" customHeight="1">
      <c r="B9" s="9">
        <v>36</v>
      </c>
      <c r="C9" s="10">
        <f>IF(Questions!$F$38="Absolutely",1,IF(Questions!$F$38="Kinda",0.5,IF(Questions!$F$38="50 / 50",1,0)))</f>
        <v>0</v>
      </c>
      <c r="D9" s="10">
        <f>IF(Questions!$F$38="50 / 50",1,IF(Questions!$F$38="Not Really",0.5,IF(Questions!$F$38="Nah",1,0)))</f>
        <v>0</v>
      </c>
      <c r="E9" s="9">
        <v>37</v>
      </c>
      <c r="F9" s="10">
        <f>IF(Questions!$F$39="Absolutely",1,IF(Questions!$F$39="Kinda",0.5,IF(Questions!$F$39="50 / 50",1,0)))</f>
        <v>0</v>
      </c>
      <c r="G9" s="10">
        <f>IF(Questions!$F$39="50 / 50",1,IF(Questions!$F$39="Not Really",0.5,IF(Questions!$F$39="Nah",1,0)))</f>
        <v>0</v>
      </c>
      <c r="H9" s="9">
        <v>38</v>
      </c>
      <c r="I9" s="10">
        <f>IF(Questions!$F$40="Absolutely",1,IF(Questions!$F$40="Kinda",0.5,IF(Questions!$F$40="50 / 50",1,0)))</f>
        <v>0</v>
      </c>
      <c r="J9" s="10">
        <f>IF(Questions!$F$40="50 / 50",1,IF(Questions!$F$40="Not Really",0.5,IF(Questions!$F$40="Nah",1,0)))</f>
        <v>0</v>
      </c>
      <c r="K9" s="9">
        <v>39</v>
      </c>
      <c r="L9" s="10">
        <f>IF(Questions!$F$41="Absolutely",1,IF(Questions!$F$41="Kinda",0.5,IF(Questions!$F$41="50 / 50",1,0)))</f>
        <v>0</v>
      </c>
      <c r="M9" s="10">
        <f>IF(Questions!$F$41="50 / 50",1,IF(Questions!$F$41="Not Really",0.5,IF(Questions!$F$41="Nah",1,0)))</f>
        <v>0</v>
      </c>
      <c r="N9" s="9">
        <v>40</v>
      </c>
      <c r="O9" s="10">
        <f>IF(Questions!$F$42="Absolutely",1,IF(Questions!$F$42="Kinda",0.5,IF(Questions!$F$42="50 / 50",1,0)))</f>
        <v>0</v>
      </c>
      <c r="P9" s="10">
        <f>IF(Questions!$F$42="50 / 50",1,IF(Questions!$F$42="Not Really",0.5,IF(Questions!$F$42="Nah",1,0)))</f>
        <v>0</v>
      </c>
      <c r="Q9" s="9">
        <v>41</v>
      </c>
      <c r="R9" s="10">
        <f>IF(Questions!$F$43="Absolutely",1,IF(Questions!$F$43="Kinda",0.5,IF(Questions!$F$43="50 / 50",1,0)))</f>
        <v>0</v>
      </c>
      <c r="S9" s="10">
        <f>IF(Questions!$F$43="50 / 50",1,IF(Questions!$F$43="Not Really",0.5,IF(Questions!$F$43="Nah",1,0)))</f>
        <v>0</v>
      </c>
      <c r="T9" s="9">
        <v>42</v>
      </c>
      <c r="U9" s="10">
        <f>IF(Questions!$F$44="Absolutely",1,IF(Questions!$F$44="Kinda",0.5,IF(Questions!$F$44="50 / 50",1,0)))</f>
        <v>0</v>
      </c>
      <c r="V9" s="10">
        <f>IF(Questions!$F$44="50 / 50",1,IF(Questions!$F$44="Not Really",0.5,IF(Questions!$F$44="Nah",1,0)))</f>
        <v>0</v>
      </c>
    </row>
    <row r="10" spans="2:22" ht="21.75" customHeight="1">
      <c r="B10" s="9">
        <v>43</v>
      </c>
      <c r="C10" s="10">
        <f>IF(Questions!$F$45="Absolutely",1,IF(Questions!$F$45="Kinda",0.5,IF(Questions!$F$45="50 / 50",1,0)))</f>
        <v>0</v>
      </c>
      <c r="D10" s="10">
        <f>IF(Questions!$F$45="50 / 50",1,IF(Questions!$F$45="Not Really",0.5,IF(Questions!$F$45="Nah",1,0)))</f>
        <v>0</v>
      </c>
      <c r="E10" s="9">
        <v>44</v>
      </c>
      <c r="F10" s="10">
        <f>IF(Questions!$F$46="Absolutely",1,IF(Questions!$F$46="Kinda",0.5,IF(Questions!$F$46="50 / 50",1,0)))</f>
        <v>0</v>
      </c>
      <c r="G10" s="10">
        <f>IF(Questions!$F$46="50 / 50",1,IF(Questions!$F$46="Not Really",0.5,IF(Questions!$F$46="Nah",1,0)))</f>
        <v>0</v>
      </c>
      <c r="H10" s="9">
        <v>45</v>
      </c>
      <c r="I10" s="10">
        <f>IF(Questions!$F$47="Absolutely",1,IF(Questions!$F$47="Kinda",0.5,IF(Questions!$F$47="50 / 50",1,0)))</f>
        <v>0</v>
      </c>
      <c r="J10" s="10">
        <f>IF(Questions!$F$47="50 / 50",1,IF(Questions!$F$47="Not Really",0.5,IF(Questions!$F$47="Nah",1,0)))</f>
        <v>0</v>
      </c>
      <c r="K10" s="9">
        <v>46</v>
      </c>
      <c r="L10" s="10">
        <f>IF(Questions!$F$48="Absolutely",1,IF(Questions!$F$48="Kinda",0.5,IF(Questions!$F$48="50 / 50",1,0)))</f>
        <v>0</v>
      </c>
      <c r="M10" s="10">
        <f>IF(Questions!$F$48="50 / 50",1,IF(Questions!$F$48="Not Really",0.5,IF(Questions!$F$48="Nah",1,0)))</f>
        <v>0</v>
      </c>
      <c r="N10" s="9">
        <v>47</v>
      </c>
      <c r="O10" s="10">
        <f>IF(Questions!$F$49="Absolutely",1,IF(Questions!$F$49="Kinda",0.5,IF(Questions!$F$49="50 / 50",1,0)))</f>
        <v>0</v>
      </c>
      <c r="P10" s="10">
        <f>IF(Questions!$F$49="50 / 50",1,IF(Questions!$F$49="Not Really",0.5,IF(Questions!$F$49="Nah",1,0)))</f>
        <v>0</v>
      </c>
      <c r="Q10" s="9">
        <v>48</v>
      </c>
      <c r="R10" s="10">
        <f>IF(Questions!$F$50="Absolutely",1,IF(Questions!$F$50="Kinda",0.5,IF(Questions!$F$50="50 / 50",1,0)))</f>
        <v>0</v>
      </c>
      <c r="S10" s="10">
        <f>IF(Questions!$F$50="50 / 50",1,IF(Questions!$F$50="Not Really",0.5,IF(Questions!$F$50="Nah",1,0)))</f>
        <v>0</v>
      </c>
      <c r="T10" s="9">
        <v>49</v>
      </c>
      <c r="U10" s="10">
        <f>IF(Questions!$F$51="Absolutely",1,IF(Questions!$F$51="Kinda",0.5,IF(Questions!$F$51="50 / 50",1,0)))</f>
        <v>0</v>
      </c>
      <c r="V10" s="10">
        <f>IF(Questions!$F$51="50 / 50",1,IF(Questions!$F$51="Not Really",0.5,IF(Questions!$F$51="Nah",1,0)))</f>
        <v>0</v>
      </c>
    </row>
    <row r="11" spans="2:22" ht="21.75" customHeight="1">
      <c r="B11" s="9">
        <v>50</v>
      </c>
      <c r="C11" s="10">
        <f>IF(Questions!$F$52="Absolutely",1,IF(Questions!$F$52="Kinda",0.5,IF(Questions!$F$52="50 / 50",1,0)))</f>
        <v>0</v>
      </c>
      <c r="D11" s="10">
        <f>IF(Questions!$F$52="50 / 50",1,IF(Questions!$F$52="Not Really",0.5,IF(Questions!$F$52="Nah",1,0)))</f>
        <v>0</v>
      </c>
      <c r="E11" s="9">
        <v>51</v>
      </c>
      <c r="F11" s="10">
        <f>IF(Questions!$F$53="Absolutely",1,IF(Questions!$F$53="Kinda",0.5,IF(Questions!$F$53="50 / 50",1,0)))</f>
        <v>0</v>
      </c>
      <c r="G11" s="10">
        <f>IF(Questions!$F$53="50 / 50",1,IF(Questions!$F$53="Not Really",0.5,IF(Questions!$F$53="Nah",1,0)))</f>
        <v>0</v>
      </c>
      <c r="H11" s="9">
        <v>52</v>
      </c>
      <c r="I11" s="10">
        <f>IF(Questions!$F$54="Absolutely",1,IF(Questions!$F$54="Kinda",0.5,IF(Questions!$F$54="50 / 50",1,0)))</f>
        <v>0</v>
      </c>
      <c r="J11" s="10">
        <f>IF(Questions!$F$54="50 / 50",1,IF(Questions!$F$54="Not Really",0.5,IF(Questions!$F$54="Nah",1,0)))</f>
        <v>0</v>
      </c>
      <c r="K11" s="9">
        <v>53</v>
      </c>
      <c r="L11" s="10">
        <f>IF(Questions!$F$55="Absolutely",1,IF(Questions!$F$55="Kinda",0.5,IF(Questions!$F$55="50 / 50",1,0)))</f>
        <v>0</v>
      </c>
      <c r="M11" s="10">
        <f>IF(Questions!$F$55="50 / 50",1,IF(Questions!$F$55="Not Really",0.5,IF(Questions!$F$55="Nah",1,0)))</f>
        <v>0</v>
      </c>
      <c r="N11" s="9">
        <v>54</v>
      </c>
      <c r="O11" s="10">
        <f>IF(Questions!$F$56="Absolutely",1,IF(Questions!$F$56="Kinda",0.5,IF(Questions!$F$56="50 / 50",1,0)))</f>
        <v>0</v>
      </c>
      <c r="P11" s="10">
        <f>IF(Questions!$F$56="50 / 50",1,IF(Questions!$F$56="Not Really",0.5,IF(Questions!$F$56="Nah",1,0)))</f>
        <v>0</v>
      </c>
      <c r="Q11" s="9">
        <v>55</v>
      </c>
      <c r="R11" s="10">
        <f>IF(Questions!$F$57="Absolutely",1,IF(Questions!$F$57="Kinda",0.5,IF(Questions!$F$57="50 / 50",1,0)))</f>
        <v>0</v>
      </c>
      <c r="S11" s="10">
        <f>IF(Questions!$F$57="50 / 50",1,IF(Questions!$F$57="Not Really",0.5,IF(Questions!$F$57="Nah",1,0)))</f>
        <v>0</v>
      </c>
      <c r="T11" s="9">
        <v>56</v>
      </c>
      <c r="U11" s="10">
        <f>IF(Questions!$F$58="Absolutely",1,IF(Questions!$F$58="Kinda",0.5,IF(Questions!$F$58="50 / 50",1,0)))</f>
        <v>0</v>
      </c>
      <c r="V11" s="10">
        <f>IF(Questions!$F$58="50 / 50",1,IF(Questions!$F$58="Not Really",0.5,IF(Questions!$F$58="Nah",1,0)))</f>
        <v>0</v>
      </c>
    </row>
    <row r="12" spans="2:22" ht="21.75" customHeight="1">
      <c r="B12" s="9">
        <v>57</v>
      </c>
      <c r="C12" s="10">
        <f>IF(Questions!$F$59="Absolutely",1,IF(Questions!$F$59="Kinda",0.5,IF(Questions!$F$59="50 / 50",1,0)))</f>
        <v>0</v>
      </c>
      <c r="D12" s="10">
        <f>IF(Questions!$F$59="50 / 50",1,IF(Questions!$F$59="Not Really",0.5,IF(Questions!$F$59="Nah",1,0)))</f>
        <v>0</v>
      </c>
      <c r="E12" s="9">
        <v>58</v>
      </c>
      <c r="F12" s="10">
        <f>IF(Questions!$F$60="Absolutely",1,IF(Questions!$F$60="Kinda",0.5,IF(Questions!$F$60="50 / 50",1,0)))</f>
        <v>0</v>
      </c>
      <c r="G12" s="10">
        <f>IF(Questions!$F$60="50 / 50",1,IF(Questions!$F$60="Not Really",0.5,IF(Questions!$F$60="Nah",1,0)))</f>
        <v>0</v>
      </c>
      <c r="H12" s="9">
        <v>59</v>
      </c>
      <c r="I12" s="10">
        <f>IF(Questions!$F$61="Absolutely",1,IF(Questions!$F$61="Kinda",0.5,IF(Questions!$F$61="50 / 50",1,0)))</f>
        <v>0</v>
      </c>
      <c r="J12" s="10">
        <f>IF(Questions!$F$61="50 / 50",1,IF(Questions!$F$61="Not Really",0.5,IF(Questions!$F$61="Nah",1,0)))</f>
        <v>0</v>
      </c>
      <c r="K12" s="9">
        <v>60</v>
      </c>
      <c r="L12" s="10">
        <f>IF(Questions!$F$62="Absolutely",1,IF(Questions!$F$62="Kinda",0.5,IF(Questions!$F$62="50 / 50",1,0)))</f>
        <v>0</v>
      </c>
      <c r="M12" s="10">
        <f>IF(Questions!$F$62="50 / 50",1,IF(Questions!$F$62="Not Really",0.5,IF(Questions!$F$62="Nah",1,0)))</f>
        <v>0</v>
      </c>
      <c r="N12" s="9">
        <v>61</v>
      </c>
      <c r="O12" s="10">
        <f>IF(Questions!$F$63="Absolutely",1,IF(Questions!$F$63="Kinda",0.5,IF(Questions!$F$63="50 / 50",1,0)))</f>
        <v>0</v>
      </c>
      <c r="P12" s="10">
        <f>IF(Questions!$F$63="50 / 50",1,IF(Questions!$F$63="Not Really",0.5,IF(Questions!$F$63="Nah",1,0)))</f>
        <v>0</v>
      </c>
      <c r="Q12" s="9">
        <v>62</v>
      </c>
      <c r="R12" s="10">
        <f>IF(Questions!$F$64="Absolutely",1,IF(Questions!$F$64="Kinda",0.5,IF(Questions!$F$64="50 / 50",1,0)))</f>
        <v>0</v>
      </c>
      <c r="S12" s="10">
        <f>IF(Questions!$F$64="50 / 50",1,IF(Questions!$F$64="Not Really",0.5,IF(Questions!$F$64="Nah",1,0)))</f>
        <v>0</v>
      </c>
      <c r="T12" s="9">
        <v>63</v>
      </c>
      <c r="U12" s="10">
        <f>IF(Questions!$F$65="Absolutely",1,IF(Questions!$F$65="Kinda",0.5,IF(Questions!$F$65="50 / 50",1,0)))</f>
        <v>0</v>
      </c>
      <c r="V12" s="10">
        <f>IF(Questions!$F$65="50 / 50",1,IF(Questions!$F$65="Not Really",0.5,IF(Questions!$F$65="Nah",1,0)))</f>
        <v>0</v>
      </c>
    </row>
    <row r="13" spans="2:22" ht="21.75" customHeight="1">
      <c r="B13" s="9">
        <v>64</v>
      </c>
      <c r="C13" s="10">
        <f>IF(Questions!$F$66="Absolutely",1,IF(Questions!$F$66="Kinda",0.5,IF(Questions!$F$66="50 / 50",1,0)))</f>
        <v>0</v>
      </c>
      <c r="D13" s="10">
        <f>IF(Questions!$F$66="50 / 50",1,IF(Questions!$F$66="Not Really",0.5,IF(Questions!$F$66="Nah",1,0)))</f>
        <v>0</v>
      </c>
      <c r="E13" s="9">
        <v>65</v>
      </c>
      <c r="F13" s="10">
        <f>IF(Questions!$F$67="Absolutely",1,IF(Questions!$F$67="Kinda",0.5,IF(Questions!$F$67="50 / 50",1,0)))</f>
        <v>0</v>
      </c>
      <c r="G13" s="10">
        <f>IF(Questions!$F$67="50 / 50",1,IF(Questions!$F$67="Not Really",0.5,IF(Questions!$F$67="Nah",1,0)))</f>
        <v>0</v>
      </c>
      <c r="H13" s="9">
        <v>66</v>
      </c>
      <c r="I13" s="10">
        <f>IF(Questions!$F$68="Absolutely",1,IF(Questions!$F$68="Kinda",0.5,IF(Questions!$F$68="50 / 50",1,0)))</f>
        <v>0</v>
      </c>
      <c r="J13" s="10">
        <f>IF(Questions!$F$68="50 / 50",1,IF(Questions!$F$68="Not Really",0.5,IF(Questions!$F$68="Nah",1,0)))</f>
        <v>0</v>
      </c>
      <c r="K13" s="9">
        <v>67</v>
      </c>
      <c r="L13" s="10">
        <f>IF(Questions!$F$69="Absolutely",1,IF(Questions!$F$69="Kinda",0.5,IF(Questions!$F$69="50 / 50",1,0)))</f>
        <v>0</v>
      </c>
      <c r="M13" s="10">
        <f>IF(Questions!$F$69="50 / 50",1,IF(Questions!$F$69="Not Really",0.5,IF(Questions!$F$69="Nah",1,0)))</f>
        <v>0</v>
      </c>
      <c r="N13" s="9">
        <v>68</v>
      </c>
      <c r="O13" s="10">
        <f>IF(Questions!$F$70="Absolutely",1,IF(Questions!$F$70="Kinda",0.5,IF(Questions!$F$70="50 / 50",1,0)))</f>
        <v>0</v>
      </c>
      <c r="P13" s="10">
        <f>IF(Questions!$F$70="50 / 50",1,IF(Questions!$F$70="Not Really",0.5,IF(Questions!$F$70="Nah",1,0)))</f>
        <v>0</v>
      </c>
      <c r="Q13" s="9">
        <v>69</v>
      </c>
      <c r="R13" s="10">
        <f>IF(Questions!$F$71="Absolutely",1,IF(Questions!$F$71="Kinda",0.5,IF(Questions!$F$71="50 / 50",1,0)))</f>
        <v>0</v>
      </c>
      <c r="S13" s="10">
        <f>IF(Questions!$F$71="50 / 50",1,IF(Questions!$F$71="Not Really",0.5,IF(Questions!$F$71="Nah",1,0)))</f>
        <v>0</v>
      </c>
      <c r="T13" s="9">
        <v>70</v>
      </c>
      <c r="U13" s="10">
        <f>IF(Questions!$F$72="Absolutely",1,IF(Questions!$F$72="Kinda",0.5,IF(Questions!$F$72="50 / 50",1,0)))</f>
        <v>0</v>
      </c>
      <c r="V13" s="10">
        <f>IF(Questions!$F$72="50 / 50",1,IF(Questions!$F$72="Not Really",0.5,IF(Questions!$F$72="Nah",1,0)))</f>
        <v>0</v>
      </c>
    </row>
    <row r="14" spans="2:22" ht="21.75" customHeight="1">
      <c r="B14" s="12">
        <v>1</v>
      </c>
      <c r="C14" s="10">
        <f>SUM(C4:C13)</f>
        <v>0</v>
      </c>
      <c r="D14" s="10">
        <f>SUM(D4:D13)</f>
        <v>0</v>
      </c>
      <c r="E14" s="13" t="s">
        <v>75</v>
      </c>
      <c r="F14" s="10">
        <f>SUM(F4:F13)</f>
        <v>0</v>
      </c>
      <c r="G14" s="10">
        <f>SUM(G4:G13)</f>
        <v>0</v>
      </c>
      <c r="H14" s="13" t="s">
        <v>76</v>
      </c>
      <c r="I14" s="10">
        <f>SUM(I4:I13)</f>
        <v>0</v>
      </c>
      <c r="J14" s="10">
        <f>SUM(J4:J13)</f>
        <v>0</v>
      </c>
      <c r="K14" s="13" t="s">
        <v>77</v>
      </c>
      <c r="L14" s="10">
        <f>SUM(L4:L13)</f>
        <v>0</v>
      </c>
      <c r="M14" s="10">
        <f>SUM(M4:M13)</f>
        <v>0</v>
      </c>
      <c r="N14" s="13" t="s">
        <v>78</v>
      </c>
      <c r="O14" s="10">
        <f>SUM(O4:O13)</f>
        <v>0</v>
      </c>
      <c r="P14" s="10">
        <f>SUM(P4:P13)</f>
        <v>0</v>
      </c>
      <c r="Q14" s="13" t="s">
        <v>79</v>
      </c>
      <c r="R14" s="10">
        <f>SUM(R4:R13)</f>
        <v>0</v>
      </c>
      <c r="S14" s="10">
        <f>SUM(S4:S13)</f>
        <v>0</v>
      </c>
      <c r="T14" s="13" t="s">
        <v>80</v>
      </c>
      <c r="U14" s="10">
        <f>SUM(U4:U13)</f>
        <v>0</v>
      </c>
      <c r="V14" s="10">
        <f>SUM(V4:V13)</f>
        <v>0</v>
      </c>
    </row>
    <row r="15" spans="2:22" ht="21.75" customHeight="1">
      <c r="B15" s="8"/>
      <c r="C15" s="8"/>
      <c r="D15" s="8"/>
      <c r="E15" s="8"/>
      <c r="F15" s="8"/>
      <c r="G15" s="8"/>
      <c r="H15" s="8"/>
      <c r="I15" s="10">
        <f>F14</f>
        <v>0</v>
      </c>
      <c r="J15" s="10">
        <f>G14</f>
        <v>0</v>
      </c>
      <c r="K15" s="8"/>
      <c r="L15" s="8"/>
      <c r="M15" s="8"/>
      <c r="N15" s="8"/>
      <c r="O15" s="10">
        <f>L14</f>
        <v>0</v>
      </c>
      <c r="P15" s="10">
        <f>M14</f>
        <v>0</v>
      </c>
      <c r="Q15" s="8"/>
      <c r="R15" s="8"/>
      <c r="S15" s="8"/>
      <c r="T15" s="8"/>
      <c r="U15" s="10">
        <f>R14</f>
        <v>0</v>
      </c>
      <c r="V15" s="10">
        <f>S14</f>
        <v>0</v>
      </c>
    </row>
    <row r="16" spans="2:22" ht="21.75" customHeight="1">
      <c r="B16" s="8"/>
      <c r="C16" s="8"/>
      <c r="D16" s="8"/>
      <c r="E16" s="8"/>
      <c r="F16" s="8"/>
      <c r="G16" s="8"/>
      <c r="H16" s="8"/>
      <c r="I16" s="14"/>
      <c r="J16" s="14"/>
      <c r="K16" s="8"/>
      <c r="L16" s="8"/>
      <c r="M16" s="8"/>
      <c r="N16" s="8"/>
      <c r="O16" s="14"/>
      <c r="P16" s="14"/>
      <c r="Q16" s="8"/>
      <c r="R16" s="8"/>
      <c r="S16" s="8"/>
      <c r="T16" s="8"/>
      <c r="U16" s="14"/>
      <c r="V16" s="14"/>
    </row>
    <row r="17" spans="2:22" ht="20.25" customHeight="1">
      <c r="B17" s="8"/>
      <c r="C17" s="8" t="s">
        <v>81</v>
      </c>
      <c r="D17" s="8" t="s">
        <v>82</v>
      </c>
      <c r="E17" s="8"/>
      <c r="F17" s="8"/>
      <c r="G17" s="8"/>
      <c r="H17" s="8"/>
      <c r="I17" s="8" t="s">
        <v>83</v>
      </c>
      <c r="J17" s="8" t="s">
        <v>84</v>
      </c>
      <c r="K17" s="8"/>
      <c r="L17" s="8"/>
      <c r="M17" s="8"/>
      <c r="N17" s="8"/>
      <c r="O17" s="8" t="s">
        <v>85</v>
      </c>
      <c r="P17" s="8" t="s">
        <v>86</v>
      </c>
      <c r="Q17" s="8"/>
      <c r="R17" s="8"/>
      <c r="S17" s="8"/>
      <c r="T17" s="8"/>
      <c r="U17" s="8" t="s">
        <v>87</v>
      </c>
      <c r="V17" s="8" t="s">
        <v>88</v>
      </c>
    </row>
    <row r="18" spans="2:22" ht="21.75" customHeight="1">
      <c r="B18" s="8"/>
      <c r="C18" s="10">
        <f>C14</f>
        <v>0</v>
      </c>
      <c r="D18" s="10">
        <f>D14</f>
        <v>0</v>
      </c>
      <c r="E18" s="8"/>
      <c r="F18" s="8"/>
      <c r="G18" s="8"/>
      <c r="H18" s="8"/>
      <c r="I18" s="10">
        <f>SUM(I14:I15)</f>
        <v>0</v>
      </c>
      <c r="J18" s="10">
        <f>SUM(J14:J15)</f>
        <v>0</v>
      </c>
      <c r="K18" s="8"/>
      <c r="L18" s="8"/>
      <c r="M18" s="8"/>
      <c r="N18" s="8"/>
      <c r="O18" s="10">
        <f>SUM(O14:O15)</f>
        <v>0</v>
      </c>
      <c r="P18" s="10">
        <f>SUM(P14:P15)</f>
        <v>0</v>
      </c>
      <c r="Q18" s="8"/>
      <c r="R18" s="8"/>
      <c r="S18" s="8"/>
      <c r="T18" s="8"/>
      <c r="U18" s="10">
        <f>SUM(U14:U15)</f>
        <v>0</v>
      </c>
      <c r="V18" s="10">
        <f>SUM(V14:V15)</f>
        <v>0</v>
      </c>
    </row>
    <row r="19" spans="2:20" ht="21.75" customHeight="1">
      <c r="B19" s="8"/>
      <c r="E19" s="8"/>
      <c r="F19" s="8"/>
      <c r="G19" s="8"/>
      <c r="H19" s="8"/>
      <c r="K19" s="8"/>
      <c r="L19" s="8"/>
      <c r="M19" s="8"/>
      <c r="N19" s="8"/>
      <c r="Q19" s="8"/>
      <c r="R19" s="8"/>
      <c r="S19" s="8"/>
      <c r="T19" s="8"/>
    </row>
    <row r="20" spans="2:22" ht="21.75" customHeight="1">
      <c r="B20" s="8"/>
      <c r="C20" s="48">
        <f>IF(AND(C18=0,D18=0),"",IF(SUM(C18+D18=0),0,IF(C18&gt;D18,C17,D17)))</f>
      </c>
      <c r="D20" s="49"/>
      <c r="E20" s="8"/>
      <c r="F20" s="8"/>
      <c r="G20" s="8"/>
      <c r="H20" s="8"/>
      <c r="I20" s="48">
        <f>IF(AND(I18=0,J18=0),"",IF(SUM(I18+J18=0),0,IF(I18&gt;J18,I17,J17)))</f>
      </c>
      <c r="J20" s="49"/>
      <c r="K20" s="8"/>
      <c r="L20" s="8"/>
      <c r="M20" s="8"/>
      <c r="N20" s="8"/>
      <c r="O20" s="48">
        <f>IF(AND(O18=0,P18=0),"",IF(SUM(O18+P18=0),0,IF(O18&gt;P18,O17,P17)))</f>
      </c>
      <c r="P20" s="49"/>
      <c r="Q20" s="8"/>
      <c r="R20" s="8"/>
      <c r="S20" s="8"/>
      <c r="T20" s="8"/>
      <c r="U20" s="48">
        <f>IF(AND(U18=0,V18=0),"",IF(SUM(U18+V18=0),0,IF(U18&gt;V18,U17,V17)))</f>
      </c>
      <c r="V20" s="49"/>
    </row>
    <row r="21" spans="2:22" ht="12.75">
      <c r="B21" s="8"/>
      <c r="C21" s="8"/>
      <c r="D21" s="8"/>
      <c r="E21" s="8"/>
      <c r="F21" s="8"/>
      <c r="G21" s="8"/>
      <c r="H21" s="8"/>
      <c r="I21" s="8"/>
      <c r="J21" s="8"/>
      <c r="K21" s="8"/>
      <c r="L21" s="8"/>
      <c r="M21" s="8"/>
      <c r="N21" s="8"/>
      <c r="O21" s="8"/>
      <c r="P21" s="8"/>
      <c r="Q21" s="8"/>
      <c r="R21" s="8"/>
      <c r="S21" s="8"/>
      <c r="T21" s="8"/>
      <c r="U21" s="8"/>
      <c r="V21" s="8"/>
    </row>
    <row r="22" spans="2:22" ht="13.5" thickBot="1">
      <c r="B22" s="8"/>
      <c r="C22" s="8"/>
      <c r="D22" s="8"/>
      <c r="E22" s="8"/>
      <c r="F22" s="8"/>
      <c r="G22" s="8"/>
      <c r="H22" s="8"/>
      <c r="I22" s="8"/>
      <c r="J22" s="8"/>
      <c r="K22" s="8"/>
      <c r="L22" s="8"/>
      <c r="M22" s="8"/>
      <c r="N22" s="8"/>
      <c r="O22" s="8"/>
      <c r="P22" s="8"/>
      <c r="Q22" s="8"/>
      <c r="R22" s="8"/>
      <c r="S22" s="8"/>
      <c r="T22" s="8"/>
      <c r="U22" s="8"/>
      <c r="V22" s="8"/>
    </row>
    <row r="23" spans="2:27" ht="26.25" customHeight="1" thickBot="1">
      <c r="B23" s="50" t="s">
        <v>89</v>
      </c>
      <c r="C23" s="38"/>
      <c r="D23" s="38"/>
      <c r="E23" s="37" t="s">
        <v>90</v>
      </c>
      <c r="F23" s="38"/>
      <c r="G23" s="38"/>
      <c r="H23" s="37" t="s">
        <v>91</v>
      </c>
      <c r="I23" s="38"/>
      <c r="J23" s="38"/>
      <c r="K23" s="38"/>
      <c r="L23" s="38"/>
      <c r="M23" s="45" t="s">
        <v>92</v>
      </c>
      <c r="N23" s="46"/>
      <c r="O23" s="46"/>
      <c r="P23" s="46"/>
      <c r="Q23" s="46"/>
      <c r="R23" s="46"/>
      <c r="S23" s="46"/>
      <c r="T23" s="46"/>
      <c r="U23" s="46"/>
      <c r="V23" s="46"/>
      <c r="W23" s="46"/>
      <c r="X23" s="46"/>
      <c r="Y23" s="46"/>
      <c r="Z23" s="46"/>
      <c r="AA23" s="47"/>
    </row>
    <row r="24" spans="2:27" ht="26.25" customHeight="1">
      <c r="B24" s="39">
        <f>IF(OR(C20="",I20="",O20="",U20=""),"",CONCATENATE($C$20,$I$20,$O$20,$U$20))</f>
      </c>
      <c r="C24" s="40"/>
      <c r="D24" s="40"/>
      <c r="E24" s="41">
        <f>IF(B24="","",IF($B24="0000","",VLOOKUP($B24,Data!$A$1:$D$16,2)))</f>
      </c>
      <c r="F24" s="40"/>
      <c r="G24" s="40"/>
      <c r="H24" s="41">
        <f>IF(B24="","",IF($B24="0000","",VLOOKUP($B24,Data!$A$1:$D$16,3)))</f>
      </c>
      <c r="I24" s="40"/>
      <c r="J24" s="40"/>
      <c r="K24" s="40"/>
      <c r="L24" s="40"/>
      <c r="M24" s="42">
        <f>IF(B24="","",IF($B24="0000","",VLOOKUP($B24,Data!$A$1:$G$16,4)))</f>
      </c>
      <c r="N24" s="43"/>
      <c r="O24" s="43"/>
      <c r="P24" s="43"/>
      <c r="Q24" s="43"/>
      <c r="R24" s="43"/>
      <c r="S24" s="43"/>
      <c r="T24" s="43"/>
      <c r="U24" s="43"/>
      <c r="V24" s="43"/>
      <c r="W24" s="43"/>
      <c r="X24" s="43"/>
      <c r="Y24" s="43"/>
      <c r="Z24" s="43"/>
      <c r="AA24" s="44"/>
    </row>
    <row r="25" spans="2:22" ht="12">
      <c r="B25" s="15"/>
      <c r="C25" s="15"/>
      <c r="D25" s="15"/>
      <c r="E25" s="15"/>
      <c r="F25" s="15"/>
      <c r="G25" s="15"/>
      <c r="H25" s="15"/>
      <c r="I25" s="15"/>
      <c r="J25" s="15"/>
      <c r="K25" s="15"/>
      <c r="L25" s="15"/>
      <c r="M25" s="15"/>
      <c r="N25" s="15"/>
      <c r="O25" s="15"/>
      <c r="P25" s="15"/>
      <c r="Q25" s="15"/>
      <c r="R25" s="15"/>
      <c r="S25" s="15"/>
      <c r="T25" s="15"/>
      <c r="U25" s="15"/>
      <c r="V25" s="15"/>
    </row>
    <row r="26" spans="2:22" ht="12">
      <c r="B26" s="15"/>
      <c r="C26" s="15"/>
      <c r="D26" s="15"/>
      <c r="E26" s="15"/>
      <c r="F26" s="15"/>
      <c r="G26" s="15"/>
      <c r="H26" s="15"/>
      <c r="I26" s="15"/>
      <c r="J26" s="15"/>
      <c r="K26" s="15"/>
      <c r="L26" s="15"/>
      <c r="M26" s="15"/>
      <c r="N26" s="15"/>
      <c r="O26" s="15"/>
      <c r="P26" s="15"/>
      <c r="Q26" s="15"/>
      <c r="R26" s="15"/>
      <c r="S26" s="15"/>
      <c r="T26" s="15"/>
      <c r="U26" s="15"/>
      <c r="V26" s="15"/>
    </row>
    <row r="27" spans="2:22" ht="12">
      <c r="B27" s="15"/>
      <c r="C27" s="15"/>
      <c r="D27" s="15"/>
      <c r="E27" s="15"/>
      <c r="F27" s="15"/>
      <c r="G27" s="15"/>
      <c r="H27" s="15"/>
      <c r="I27" s="15"/>
      <c r="J27" s="15"/>
      <c r="K27" s="15"/>
      <c r="L27" s="15"/>
      <c r="M27" s="15"/>
      <c r="N27" s="15"/>
      <c r="O27" s="15"/>
      <c r="P27" s="15"/>
      <c r="Q27" s="15"/>
      <c r="R27" s="15"/>
      <c r="S27" s="15"/>
      <c r="T27" s="15"/>
      <c r="U27" s="15"/>
      <c r="V27" s="15"/>
    </row>
    <row r="28" spans="2:22" ht="12">
      <c r="B28" s="15"/>
      <c r="C28" s="15"/>
      <c r="D28" s="15"/>
      <c r="E28" s="15"/>
      <c r="F28" s="15"/>
      <c r="G28" s="15"/>
      <c r="H28" s="15"/>
      <c r="I28" s="15"/>
      <c r="J28" s="15"/>
      <c r="K28" s="15"/>
      <c r="L28" s="15"/>
      <c r="M28" s="15"/>
      <c r="N28" s="15"/>
      <c r="O28" s="15"/>
      <c r="P28" s="15"/>
      <c r="Q28" s="15"/>
      <c r="R28" s="15"/>
      <c r="S28" s="15"/>
      <c r="T28" s="15"/>
      <c r="U28" s="15"/>
      <c r="V28" s="15"/>
    </row>
    <row r="29" spans="2:22" ht="23.25" customHeight="1">
      <c r="B29" s="15"/>
      <c r="C29" s="16"/>
      <c r="D29" s="17"/>
      <c r="E29" s="17"/>
      <c r="F29" s="17"/>
      <c r="G29" s="17"/>
      <c r="H29" s="17"/>
      <c r="I29" s="17"/>
      <c r="J29" s="17"/>
      <c r="K29" s="17"/>
      <c r="L29" s="17"/>
      <c r="M29" s="17"/>
      <c r="N29" s="17"/>
      <c r="O29" s="17"/>
      <c r="P29" s="17"/>
      <c r="Q29" s="17"/>
      <c r="R29" s="17"/>
      <c r="S29" s="17"/>
      <c r="T29" s="17"/>
      <c r="U29" s="17"/>
      <c r="V29" s="15"/>
    </row>
    <row r="30" spans="2:22" ht="12">
      <c r="B30" s="15"/>
      <c r="C30" s="15"/>
      <c r="D30" s="15"/>
      <c r="E30" s="15"/>
      <c r="F30" s="15"/>
      <c r="G30" s="15"/>
      <c r="H30" s="15"/>
      <c r="I30" s="15"/>
      <c r="J30" s="15"/>
      <c r="K30" s="15"/>
      <c r="L30" s="15"/>
      <c r="M30" s="15"/>
      <c r="N30" s="15"/>
      <c r="O30" s="15"/>
      <c r="P30" s="15"/>
      <c r="Q30" s="15"/>
      <c r="R30" s="15"/>
      <c r="S30" s="15"/>
      <c r="T30" s="15"/>
      <c r="U30" s="15"/>
      <c r="V30" s="15"/>
    </row>
    <row r="31" spans="2:22" ht="12">
      <c r="B31" s="15"/>
      <c r="C31" s="15"/>
      <c r="D31" s="15"/>
      <c r="E31" s="15"/>
      <c r="F31" s="15"/>
      <c r="G31" s="15"/>
      <c r="H31" s="15"/>
      <c r="I31" s="15"/>
      <c r="J31" s="15"/>
      <c r="K31" s="15"/>
      <c r="L31" s="15"/>
      <c r="M31" s="15"/>
      <c r="N31" s="15"/>
      <c r="O31" s="15"/>
      <c r="P31" s="15"/>
      <c r="Q31" s="15"/>
      <c r="R31" s="15"/>
      <c r="S31" s="15"/>
      <c r="T31" s="15"/>
      <c r="U31" s="15"/>
      <c r="V31" s="15"/>
    </row>
    <row r="32" spans="2:22" ht="12">
      <c r="B32" s="15"/>
      <c r="C32" s="15"/>
      <c r="D32" s="15"/>
      <c r="E32" s="15"/>
      <c r="F32" s="15"/>
      <c r="G32" s="15"/>
      <c r="H32" s="15"/>
      <c r="I32" s="15"/>
      <c r="J32" s="15"/>
      <c r="K32" s="15"/>
      <c r="L32" s="15"/>
      <c r="M32" s="15"/>
      <c r="N32" s="15"/>
      <c r="O32" s="15"/>
      <c r="P32" s="15"/>
      <c r="Q32" s="15"/>
      <c r="R32" s="15"/>
      <c r="S32" s="15"/>
      <c r="T32" s="15"/>
      <c r="U32" s="15"/>
      <c r="V32" s="15"/>
    </row>
    <row r="33" spans="2:22" ht="12">
      <c r="B33" s="15"/>
      <c r="C33" s="15"/>
      <c r="D33" s="15"/>
      <c r="E33" s="15"/>
      <c r="F33" s="15"/>
      <c r="G33" s="15"/>
      <c r="H33" s="15"/>
      <c r="I33" s="15"/>
      <c r="J33" s="15"/>
      <c r="K33" s="15"/>
      <c r="L33" s="15"/>
      <c r="M33" s="15"/>
      <c r="N33" s="15"/>
      <c r="O33" s="15"/>
      <c r="P33" s="15"/>
      <c r="Q33" s="15"/>
      <c r="R33" s="15"/>
      <c r="S33" s="15"/>
      <c r="T33" s="15"/>
      <c r="U33" s="15"/>
      <c r="V33" s="15"/>
    </row>
    <row r="34" spans="2:22" ht="12">
      <c r="B34" s="15"/>
      <c r="C34" s="15"/>
      <c r="D34" s="15"/>
      <c r="E34" s="15"/>
      <c r="F34" s="15"/>
      <c r="G34" s="15"/>
      <c r="H34" s="15"/>
      <c r="I34" s="15"/>
      <c r="J34" s="15"/>
      <c r="K34" s="15"/>
      <c r="L34" s="15"/>
      <c r="M34" s="15"/>
      <c r="N34" s="15"/>
      <c r="O34" s="15"/>
      <c r="P34" s="15"/>
      <c r="Q34" s="15"/>
      <c r="R34" s="15"/>
      <c r="S34" s="15"/>
      <c r="T34" s="15"/>
      <c r="U34" s="15"/>
      <c r="V34" s="15"/>
    </row>
    <row r="35" spans="2:22" ht="12">
      <c r="B35" s="15"/>
      <c r="C35" s="15"/>
      <c r="D35" s="15"/>
      <c r="E35" s="15"/>
      <c r="F35" s="15"/>
      <c r="G35" s="15"/>
      <c r="H35" s="15"/>
      <c r="I35" s="15"/>
      <c r="J35" s="15"/>
      <c r="K35" s="15"/>
      <c r="L35" s="15"/>
      <c r="M35" s="15"/>
      <c r="N35" s="15"/>
      <c r="O35" s="15"/>
      <c r="P35" s="15"/>
      <c r="Q35" s="15"/>
      <c r="R35" s="15"/>
      <c r="S35" s="15"/>
      <c r="T35" s="15"/>
      <c r="U35" s="15"/>
      <c r="V35" s="15"/>
    </row>
    <row r="36" spans="2:22" ht="12">
      <c r="B36" s="15"/>
      <c r="C36" s="15"/>
      <c r="D36" s="15"/>
      <c r="E36" s="15"/>
      <c r="F36" s="15"/>
      <c r="G36" s="15"/>
      <c r="H36" s="15"/>
      <c r="I36" s="15"/>
      <c r="J36" s="15"/>
      <c r="K36" s="15"/>
      <c r="L36" s="15"/>
      <c r="M36" s="15"/>
      <c r="N36" s="15"/>
      <c r="O36" s="15"/>
      <c r="P36" s="15"/>
      <c r="Q36" s="15"/>
      <c r="R36" s="15"/>
      <c r="S36" s="15"/>
      <c r="T36" s="15"/>
      <c r="U36" s="15"/>
      <c r="V36" s="15"/>
    </row>
    <row r="37" spans="2:22" ht="12">
      <c r="B37" s="15"/>
      <c r="C37" s="15"/>
      <c r="D37" s="15"/>
      <c r="E37" s="15"/>
      <c r="F37" s="15"/>
      <c r="G37" s="15"/>
      <c r="H37" s="15"/>
      <c r="I37" s="15"/>
      <c r="J37" s="15"/>
      <c r="K37" s="15"/>
      <c r="L37" s="15"/>
      <c r="M37" s="15"/>
      <c r="N37" s="15"/>
      <c r="O37" s="15"/>
      <c r="P37" s="15"/>
      <c r="Q37" s="15"/>
      <c r="R37" s="15"/>
      <c r="S37" s="15"/>
      <c r="T37" s="15"/>
      <c r="U37" s="15"/>
      <c r="V37" s="15"/>
    </row>
    <row r="38" spans="2:20" ht="12">
      <c r="B38" s="15"/>
      <c r="C38" s="15"/>
      <c r="D38" s="15"/>
      <c r="E38" s="15"/>
      <c r="F38" s="15"/>
      <c r="G38" s="15"/>
      <c r="H38" s="15"/>
      <c r="I38" s="15"/>
      <c r="J38" s="15"/>
      <c r="K38" s="15"/>
      <c r="L38" s="15"/>
      <c r="M38" s="15"/>
      <c r="N38" s="15"/>
      <c r="O38" s="15"/>
      <c r="P38" s="15"/>
      <c r="Q38" s="15"/>
      <c r="R38" s="15"/>
      <c r="S38" s="15"/>
      <c r="T38" s="15"/>
    </row>
    <row r="39" spans="2:20" ht="12">
      <c r="B39" s="15"/>
      <c r="C39" s="15"/>
      <c r="D39" s="15"/>
      <c r="E39" s="15"/>
      <c r="F39" s="15"/>
      <c r="G39" s="15"/>
      <c r="H39" s="15"/>
      <c r="I39" s="15"/>
      <c r="J39" s="15"/>
      <c r="K39" s="15"/>
      <c r="L39" s="15"/>
      <c r="M39" s="15"/>
      <c r="N39" s="15"/>
      <c r="O39" s="15"/>
      <c r="P39" s="15"/>
      <c r="Q39" s="15"/>
      <c r="R39" s="15"/>
      <c r="S39" s="15"/>
      <c r="T39" s="15"/>
    </row>
    <row r="40" spans="2:20" ht="12">
      <c r="B40" s="15"/>
      <c r="C40" s="15"/>
      <c r="D40" s="15"/>
      <c r="E40" s="15"/>
      <c r="F40" s="15"/>
      <c r="G40" s="15"/>
      <c r="H40" s="15"/>
      <c r="I40" s="15"/>
      <c r="J40" s="15"/>
      <c r="K40" s="15"/>
      <c r="L40" s="15"/>
      <c r="M40" s="15"/>
      <c r="N40" s="15"/>
      <c r="O40" s="15"/>
      <c r="P40" s="15"/>
      <c r="Q40" s="15"/>
      <c r="R40" s="15"/>
      <c r="S40" s="15"/>
      <c r="T40" s="15"/>
    </row>
    <row r="41" spans="2:20" ht="12">
      <c r="B41" s="15"/>
      <c r="C41" s="15"/>
      <c r="D41" s="15"/>
      <c r="E41" s="15"/>
      <c r="F41" s="15"/>
      <c r="G41" s="15"/>
      <c r="H41" s="15"/>
      <c r="I41" s="15"/>
      <c r="J41" s="15"/>
      <c r="K41" s="15"/>
      <c r="L41" s="15"/>
      <c r="M41" s="15"/>
      <c r="N41" s="15"/>
      <c r="O41" s="15"/>
      <c r="P41" s="15"/>
      <c r="Q41" s="15"/>
      <c r="R41" s="15"/>
      <c r="S41" s="15"/>
      <c r="T41" s="15"/>
    </row>
    <row r="42" spans="2:20" ht="12">
      <c r="B42" s="15"/>
      <c r="C42" s="15"/>
      <c r="D42" s="15"/>
      <c r="E42" s="15"/>
      <c r="F42" s="15"/>
      <c r="G42" s="15"/>
      <c r="H42" s="15"/>
      <c r="I42" s="15"/>
      <c r="J42" s="15"/>
      <c r="K42" s="15"/>
      <c r="L42" s="15"/>
      <c r="M42" s="15"/>
      <c r="N42" s="15"/>
      <c r="O42" s="15"/>
      <c r="P42" s="15"/>
      <c r="Q42" s="15"/>
      <c r="R42" s="15"/>
      <c r="S42" s="15"/>
      <c r="T42" s="15"/>
    </row>
    <row r="43" spans="2:20" ht="12">
      <c r="B43" s="15"/>
      <c r="C43" s="15"/>
      <c r="D43" s="15"/>
      <c r="E43" s="15"/>
      <c r="F43" s="15"/>
      <c r="G43" s="15"/>
      <c r="H43" s="15"/>
      <c r="I43" s="15"/>
      <c r="J43" s="15"/>
      <c r="K43" s="15"/>
      <c r="L43" s="15"/>
      <c r="M43" s="15"/>
      <c r="N43" s="15"/>
      <c r="O43" s="15"/>
      <c r="P43" s="15"/>
      <c r="Q43" s="15"/>
      <c r="R43" s="15"/>
      <c r="S43" s="15"/>
      <c r="T43" s="15"/>
    </row>
  </sheetData>
  <sheetProtection/>
  <mergeCells count="12">
    <mergeCell ref="C20:D20"/>
    <mergeCell ref="I20:J20"/>
    <mergeCell ref="O20:P20"/>
    <mergeCell ref="U20:V20"/>
    <mergeCell ref="B23:D23"/>
    <mergeCell ref="E23:G23"/>
    <mergeCell ref="H23:L23"/>
    <mergeCell ref="B24:D24"/>
    <mergeCell ref="E24:G24"/>
    <mergeCell ref="H24:L24"/>
    <mergeCell ref="M24:AA24"/>
    <mergeCell ref="M23:AA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G17"/>
  <sheetViews>
    <sheetView zoomScale="80" zoomScaleNormal="80" workbookViewId="0" topLeftCell="A1">
      <selection activeCell="A1" sqref="A1"/>
    </sheetView>
  </sheetViews>
  <sheetFormatPr defaultColWidth="8.8515625" defaultRowHeight="12.75"/>
  <cols>
    <col min="1" max="1" width="8.8515625" style="0" customWidth="1"/>
    <col min="2" max="2" width="15.140625" style="0" customWidth="1"/>
    <col min="3" max="3" width="19.421875" style="0" customWidth="1"/>
    <col min="4" max="4" width="79.140625" style="22" customWidth="1"/>
    <col min="5" max="7" width="125.7109375" style="0" hidden="1" customWidth="1"/>
  </cols>
  <sheetData>
    <row r="1" spans="1:7" ht="36" customHeight="1">
      <c r="A1" s="18" t="s">
        <v>93</v>
      </c>
      <c r="B1" s="19" t="s">
        <v>94</v>
      </c>
      <c r="C1" s="19" t="s">
        <v>95</v>
      </c>
      <c r="D1" s="26" t="s">
        <v>150</v>
      </c>
      <c r="E1" s="11" t="s">
        <v>96</v>
      </c>
      <c r="F1" s="11" t="s">
        <v>97</v>
      </c>
      <c r="G1" s="11" t="s">
        <v>98</v>
      </c>
    </row>
    <row r="2" spans="1:6" ht="36" customHeight="1">
      <c r="A2" s="18" t="s">
        <v>99</v>
      </c>
      <c r="B2" s="19" t="s">
        <v>94</v>
      </c>
      <c r="C2" s="19" t="s">
        <v>100</v>
      </c>
      <c r="D2" s="26" t="s">
        <v>147</v>
      </c>
      <c r="E2" s="11" t="s">
        <v>101</v>
      </c>
      <c r="F2" s="11" t="s">
        <v>102</v>
      </c>
    </row>
    <row r="3" spans="1:7" ht="36" customHeight="1">
      <c r="A3" s="18" t="s">
        <v>103</v>
      </c>
      <c r="B3" s="19" t="s">
        <v>104</v>
      </c>
      <c r="C3" s="19" t="s">
        <v>105</v>
      </c>
      <c r="D3" s="26" t="s">
        <v>156</v>
      </c>
      <c r="E3" s="11" t="s">
        <v>106</v>
      </c>
      <c r="F3" s="11" t="s">
        <v>107</v>
      </c>
      <c r="G3" s="11" t="s">
        <v>108</v>
      </c>
    </row>
    <row r="4" spans="1:7" ht="36" customHeight="1">
      <c r="A4" s="18" t="s">
        <v>166</v>
      </c>
      <c r="B4" s="19" t="s">
        <v>104</v>
      </c>
      <c r="C4" s="19" t="s">
        <v>167</v>
      </c>
      <c r="D4" s="26" t="s">
        <v>157</v>
      </c>
      <c r="E4" s="11" t="s">
        <v>168</v>
      </c>
      <c r="F4" s="11" t="s">
        <v>169</v>
      </c>
      <c r="G4" s="11" t="s">
        <v>170</v>
      </c>
    </row>
    <row r="5" spans="1:7" ht="36" customHeight="1">
      <c r="A5" s="18" t="s">
        <v>171</v>
      </c>
      <c r="B5" s="19" t="s">
        <v>172</v>
      </c>
      <c r="C5" s="19" t="s">
        <v>173</v>
      </c>
      <c r="D5" s="26" t="s">
        <v>143</v>
      </c>
      <c r="E5" s="11" t="s">
        <v>174</v>
      </c>
      <c r="F5" s="11" t="s">
        <v>175</v>
      </c>
      <c r="G5" s="11" t="s">
        <v>176</v>
      </c>
    </row>
    <row r="6" spans="1:6" ht="36" customHeight="1">
      <c r="A6" s="18" t="s">
        <v>177</v>
      </c>
      <c r="B6" s="19" t="s">
        <v>178</v>
      </c>
      <c r="C6" s="19" t="s">
        <v>179</v>
      </c>
      <c r="D6" s="26" t="s">
        <v>153</v>
      </c>
      <c r="E6" s="11" t="s">
        <v>180</v>
      </c>
      <c r="F6" s="11" t="s">
        <v>181</v>
      </c>
    </row>
    <row r="7" spans="1:6" ht="36" customHeight="1">
      <c r="A7" s="18" t="s">
        <v>182</v>
      </c>
      <c r="B7" s="19" t="s">
        <v>172</v>
      </c>
      <c r="C7" s="19" t="s">
        <v>183</v>
      </c>
      <c r="D7" s="26" t="s">
        <v>146</v>
      </c>
      <c r="E7" s="11" t="s">
        <v>184</v>
      </c>
      <c r="F7" s="11" t="s">
        <v>109</v>
      </c>
    </row>
    <row r="8" spans="1:6" ht="36" customHeight="1">
      <c r="A8" s="18" t="s">
        <v>110</v>
      </c>
      <c r="B8" s="19" t="s">
        <v>178</v>
      </c>
      <c r="C8" s="19" t="s">
        <v>111</v>
      </c>
      <c r="D8" s="26" t="s">
        <v>154</v>
      </c>
      <c r="E8" s="11" t="s">
        <v>112</v>
      </c>
      <c r="F8" s="11" t="s">
        <v>113</v>
      </c>
    </row>
    <row r="9" spans="1:7" ht="36" customHeight="1">
      <c r="A9" s="18" t="s">
        <v>114</v>
      </c>
      <c r="B9" s="19" t="s">
        <v>94</v>
      </c>
      <c r="C9" s="19" t="s">
        <v>115</v>
      </c>
      <c r="D9" s="26" t="s">
        <v>148</v>
      </c>
      <c r="E9" s="11" t="s">
        <v>116</v>
      </c>
      <c r="F9" s="11" t="s">
        <v>117</v>
      </c>
      <c r="G9" s="11" t="s">
        <v>118</v>
      </c>
    </row>
    <row r="10" spans="1:6" ht="36" customHeight="1">
      <c r="A10" s="18" t="s">
        <v>119</v>
      </c>
      <c r="B10" s="19" t="s">
        <v>94</v>
      </c>
      <c r="C10" s="19" t="s">
        <v>120</v>
      </c>
      <c r="D10" s="26" t="s">
        <v>149</v>
      </c>
      <c r="E10" s="11" t="s">
        <v>121</v>
      </c>
      <c r="F10" s="11" t="s">
        <v>122</v>
      </c>
    </row>
    <row r="11" spans="1:6" ht="36" customHeight="1">
      <c r="A11" s="18" t="s">
        <v>123</v>
      </c>
      <c r="B11" s="19" t="s">
        <v>104</v>
      </c>
      <c r="C11" s="19" t="s">
        <v>124</v>
      </c>
      <c r="D11" s="26" t="s">
        <v>158</v>
      </c>
      <c r="E11" s="11" t="s">
        <v>125</v>
      </c>
      <c r="F11" s="11" t="s">
        <v>126</v>
      </c>
    </row>
    <row r="12" spans="1:7" ht="36" customHeight="1">
      <c r="A12" s="18" t="s">
        <v>127</v>
      </c>
      <c r="B12" s="19" t="s">
        <v>104</v>
      </c>
      <c r="C12" s="19" t="s">
        <v>128</v>
      </c>
      <c r="D12" s="26" t="s">
        <v>155</v>
      </c>
      <c r="E12" s="11" t="s">
        <v>129</v>
      </c>
      <c r="F12" s="11" t="s">
        <v>130</v>
      </c>
      <c r="G12" s="11" t="s">
        <v>131</v>
      </c>
    </row>
    <row r="13" spans="1:7" ht="36" customHeight="1">
      <c r="A13" s="18" t="s">
        <v>132</v>
      </c>
      <c r="B13" s="19" t="s">
        <v>172</v>
      </c>
      <c r="C13" s="19" t="s">
        <v>133</v>
      </c>
      <c r="D13" s="26" t="s">
        <v>145</v>
      </c>
      <c r="E13" s="11" t="s">
        <v>134</v>
      </c>
      <c r="F13" s="11" t="s">
        <v>135</v>
      </c>
      <c r="G13" s="11" t="s">
        <v>136</v>
      </c>
    </row>
    <row r="14" spans="1:6" ht="36" customHeight="1">
      <c r="A14" s="18" t="s">
        <v>137</v>
      </c>
      <c r="B14" s="19" t="s">
        <v>178</v>
      </c>
      <c r="C14" s="19" t="s">
        <v>138</v>
      </c>
      <c r="D14" s="26" t="s">
        <v>151</v>
      </c>
      <c r="E14" s="11" t="s">
        <v>139</v>
      </c>
      <c r="F14" s="11" t="s">
        <v>140</v>
      </c>
    </row>
    <row r="15" spans="1:7" ht="36" customHeight="1">
      <c r="A15" s="18" t="s">
        <v>141</v>
      </c>
      <c r="B15" s="19" t="s">
        <v>172</v>
      </c>
      <c r="C15" s="19" t="s">
        <v>142</v>
      </c>
      <c r="D15" s="26" t="s">
        <v>144</v>
      </c>
      <c r="E15" s="11" t="s">
        <v>159</v>
      </c>
      <c r="F15" s="11" t="s">
        <v>160</v>
      </c>
      <c r="G15" s="11" t="s">
        <v>161</v>
      </c>
    </row>
    <row r="16" spans="1:7" ht="36" customHeight="1">
      <c r="A16" s="18" t="s">
        <v>162</v>
      </c>
      <c r="B16" s="19" t="s">
        <v>178</v>
      </c>
      <c r="C16" s="19" t="s">
        <v>163</v>
      </c>
      <c r="D16" s="26" t="s">
        <v>152</v>
      </c>
      <c r="E16" s="11" t="s">
        <v>164</v>
      </c>
      <c r="F16" s="11" t="s">
        <v>165</v>
      </c>
      <c r="G16" s="11"/>
    </row>
    <row r="17" spans="1:4" ht="12">
      <c r="A17" s="20"/>
      <c r="B17" s="20"/>
      <c r="C17" s="20"/>
      <c r="D17" s="21"/>
    </row>
  </sheetData>
  <sheetProtection/>
  <hyperlinks>
    <hyperlink ref="D1" r:id="rId1" display="http://www.keirsey.com/handler.aspx?s=keirsey&amp;f=fourtemps&amp;tab=3&amp;c=teacher"/>
    <hyperlink ref="D2:D16" r:id="rId2" display="http://www.keirsey.com/handler.aspx?s=keirsey&amp;f=fourtemps&amp;tab=2&amp;c=provider"/>
    <hyperlink ref="D2" r:id="rId3" display="http://www.keirsey.com/handler.aspx?s=keirsey&amp;f=fourtemps&amp;tab=3&amp;c=champion"/>
    <hyperlink ref="D3" r:id="rId4" display="http://www.keirsey.com/handler.aspx?s=keirsey&amp;f=fourtemps&amp;tab=5&amp;c=fieldmarshal"/>
    <hyperlink ref="D15" r:id="rId5" display="http://www.keirsey.com/handler.aspx?s=keirsey&amp;f=fourtemps&amp;tab=2&amp;c=inspector"/>
    <hyperlink ref="D13" r:id="rId6" display="http://www.keirsey.com/handler.aspx?s=keirsey&amp;f=fourtemps&amp;tab=2&amp;c=protector"/>
    <hyperlink ref="D12" r:id="rId7" display="http://www.keirsey.com/handler.aspx?s=keirsey&amp;f=fourtemps&amp;tab=5&amp;c=architect"/>
    <hyperlink ref="D7" r:id="rId8" display="http://www.keirsey.com/handler.aspx?s=keirsey&amp;f=fourtemps&amp;tab=2&amp;c=supervisor"/>
    <hyperlink ref="D9" r:id="rId9" display="http://www.keirsey.com/handler.aspx?s=keirsey&amp;f=fourtemps&amp;tab=3&amp;c=counselor"/>
    <hyperlink ref="D10" r:id="rId10" display="http://www.keirsey.com/handler.aspx?s=keirsey&amp;f=fourtemps&amp;tab=3&amp;c=healer"/>
    <hyperlink ref="D14" r:id="rId11" display="http://www.keirsey.com/handler.aspx?s=keirsey&amp;f=fourtemps&amp;tab=4&amp;c=Composer"/>
    <hyperlink ref="D16" r:id="rId12" display="http://www.keirsey.com/handler.aspx?s=keirsey&amp;f=fourtemps&amp;tab=4&amp;c=crafter"/>
    <hyperlink ref="D6" r:id="rId13" display="http://www.keirsey.com/handler.aspx?s=keirsey&amp;f=fourtemps&amp;tab=4&amp;c=performer"/>
    <hyperlink ref="D8" r:id="rId14" display="http://www.keirsey.com/handler.aspx?s=keirsey&amp;f=fourtemps&amp;tab=4&amp;c=promoter"/>
    <hyperlink ref="D4" r:id="rId15" display="http://www.keirsey.com/handler.aspx?s=keirsey&amp;f=fourtemps&amp;tab=5&amp;c=inventor"/>
    <hyperlink ref="D11" r:id="rId16" display="http://www.keirsey.com/handler.aspx?s=keirsey&amp;f=fourtemps&amp;tab=5&amp;c=mastermind"/>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Trustwave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David Froud</cp:lastModifiedBy>
  <dcterms:created xsi:type="dcterms:W3CDTF">2002-12-31T12:36:02Z</dcterms:created>
  <dcterms:modified xsi:type="dcterms:W3CDTF">2012-08-14T15:03:20Z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